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0" yWindow="0" windowWidth="28800" windowHeight="11235" tabRatio="558" activeTab="3"/>
  </bookViews>
  <sheets>
    <sheet name="1 кв" sheetId="5" r:id="rId1"/>
    <sheet name="2 кв" sheetId="10" r:id="rId2"/>
    <sheet name="3 кв" sheetId="11" r:id="rId3"/>
    <sheet name="4 кв" sheetId="12" r:id="rId4"/>
  </sheets>
  <definedNames>
    <definedName name="_xlnm._FilterDatabase" localSheetId="0" hidden="1">'1 кв'!$A$21:$I$340</definedName>
    <definedName name="_xlnm._FilterDatabase" localSheetId="1" hidden="1">'2 кв'!$A$21:$I$341</definedName>
    <definedName name="_xlnm._FilterDatabase" localSheetId="2" hidden="1">'3 кв'!$A$21:$I$341</definedName>
    <definedName name="_xlnm._FilterDatabase" localSheetId="3" hidden="1">'4 кв'!$A$21:$I$341</definedName>
  </definedNames>
  <calcPr calcId="125725"/>
</workbook>
</file>

<file path=xl/calcChain.xml><?xml version="1.0" encoding="utf-8"?>
<calcChain xmlns="http://schemas.openxmlformats.org/spreadsheetml/2006/main">
  <c r="H338" i="12"/>
  <c r="I338" s="1"/>
  <c r="H337"/>
  <c r="I337" s="1"/>
  <c r="H336"/>
  <c r="I336" s="1"/>
  <c r="H335"/>
  <c r="I335" s="1"/>
  <c r="H334"/>
  <c r="I334" s="1"/>
  <c r="H333"/>
  <c r="I333" s="1"/>
  <c r="H332"/>
  <c r="I332" s="1"/>
  <c r="H331"/>
  <c r="I331" s="1"/>
  <c r="H330"/>
  <c r="I330" s="1"/>
  <c r="H329"/>
  <c r="I329" s="1"/>
  <c r="H328"/>
  <c r="I328" s="1"/>
  <c r="H327"/>
  <c r="I327" s="1"/>
  <c r="H326"/>
  <c r="I326" s="1"/>
  <c r="H325"/>
  <c r="I325" s="1"/>
  <c r="H324"/>
  <c r="I324" s="1"/>
  <c r="H323"/>
  <c r="I323" s="1"/>
  <c r="H322"/>
  <c r="I322" s="1"/>
  <c r="H321"/>
  <c r="I321" s="1"/>
  <c r="H320"/>
  <c r="I320" s="1"/>
  <c r="H319"/>
  <c r="I319" s="1"/>
  <c r="H318"/>
  <c r="I318" s="1"/>
  <c r="H317"/>
  <c r="I317" s="1"/>
  <c r="H316"/>
  <c r="I316" s="1"/>
  <c r="H315"/>
  <c r="I315" s="1"/>
  <c r="H314"/>
  <c r="I314" s="1"/>
  <c r="H313"/>
  <c r="I313" s="1"/>
  <c r="H312"/>
  <c r="I312" s="1"/>
  <c r="H311"/>
  <c r="I311" s="1"/>
  <c r="H310"/>
  <c r="I310" s="1"/>
  <c r="H309"/>
  <c r="I309" s="1"/>
  <c r="H308"/>
  <c r="I308" s="1"/>
  <c r="H307"/>
  <c r="I307" s="1"/>
  <c r="H306"/>
  <c r="I306" s="1"/>
  <c r="H305"/>
  <c r="I305" s="1"/>
  <c r="H304"/>
  <c r="I304" s="1"/>
  <c r="H303"/>
  <c r="I303" s="1"/>
  <c r="H302"/>
  <c r="I302" s="1"/>
  <c r="H301"/>
  <c r="I301" s="1"/>
  <c r="H300"/>
  <c r="I300" s="1"/>
  <c r="H299"/>
  <c r="I299" s="1"/>
  <c r="H298"/>
  <c r="I298" s="1"/>
  <c r="H297"/>
  <c r="I297" s="1"/>
  <c r="H296"/>
  <c r="I296" s="1"/>
  <c r="H295"/>
  <c r="I295" s="1"/>
  <c r="H294"/>
  <c r="I294" s="1"/>
  <c r="H293"/>
  <c r="I293" s="1"/>
  <c r="H292"/>
  <c r="I292" s="1"/>
  <c r="H291"/>
  <c r="I291" s="1"/>
  <c r="H290"/>
  <c r="I290" s="1"/>
  <c r="H289"/>
  <c r="I289" s="1"/>
  <c r="H288"/>
  <c r="I288" s="1"/>
  <c r="H287"/>
  <c r="I287" s="1"/>
  <c r="H286"/>
  <c r="I286" s="1"/>
  <c r="H285"/>
  <c r="I285" s="1"/>
  <c r="H284"/>
  <c r="I284" s="1"/>
  <c r="H283"/>
  <c r="I283" s="1"/>
  <c r="H282"/>
  <c r="I282" s="1"/>
  <c r="H281"/>
  <c r="I281" s="1"/>
  <c r="H280"/>
  <c r="I280" s="1"/>
  <c r="H279"/>
  <c r="I279" s="1"/>
  <c r="H278"/>
  <c r="I278" s="1"/>
  <c r="H277"/>
  <c r="I277" s="1"/>
  <c r="H276"/>
  <c r="I276" s="1"/>
  <c r="H275"/>
  <c r="I275" s="1"/>
  <c r="H274"/>
  <c r="I274" s="1"/>
  <c r="H273"/>
  <c r="I273" s="1"/>
  <c r="H272"/>
  <c r="I272" s="1"/>
  <c r="H271"/>
  <c r="I271" s="1"/>
  <c r="H270"/>
  <c r="I270" s="1"/>
  <c r="H269"/>
  <c r="I269" s="1"/>
  <c r="H268"/>
  <c r="I268" s="1"/>
  <c r="H267"/>
  <c r="I267" s="1"/>
  <c r="H266"/>
  <c r="I266" s="1"/>
  <c r="H265"/>
  <c r="I265" s="1"/>
  <c r="H264"/>
  <c r="I264" s="1"/>
  <c r="H263"/>
  <c r="I263" s="1"/>
  <c r="H262"/>
  <c r="I262" s="1"/>
  <c r="H261"/>
  <c r="I261" s="1"/>
  <c r="H260"/>
  <c r="I260" s="1"/>
  <c r="H259"/>
  <c r="I259" s="1"/>
  <c r="H258"/>
  <c r="I258" s="1"/>
  <c r="H257"/>
  <c r="I257" s="1"/>
  <c r="H256"/>
  <c r="I256" s="1"/>
  <c r="H255"/>
  <c r="I255" s="1"/>
  <c r="H254"/>
  <c r="I254" s="1"/>
  <c r="H253"/>
  <c r="I253" s="1"/>
  <c r="H252"/>
  <c r="I252" s="1"/>
  <c r="H251"/>
  <c r="I251" s="1"/>
  <c r="H250"/>
  <c r="I250" s="1"/>
  <c r="H249"/>
  <c r="I249" s="1"/>
  <c r="H248"/>
  <c r="I248" s="1"/>
  <c r="H247"/>
  <c r="I247" s="1"/>
  <c r="H246"/>
  <c r="I246" s="1"/>
  <c r="H245"/>
  <c r="I245" s="1"/>
  <c r="H244"/>
  <c r="I244" s="1"/>
  <c r="H243"/>
  <c r="I243" s="1"/>
  <c r="H242"/>
  <c r="I242" s="1"/>
  <c r="H241"/>
  <c r="I241" s="1"/>
  <c r="H240"/>
  <c r="I240" s="1"/>
  <c r="H239"/>
  <c r="I239" s="1"/>
  <c r="H238"/>
  <c r="I238" s="1"/>
  <c r="H237"/>
  <c r="I237" s="1"/>
  <c r="H236"/>
  <c r="I236" s="1"/>
  <c r="H235"/>
  <c r="I235" s="1"/>
  <c r="H234"/>
  <c r="I234" s="1"/>
  <c r="H233"/>
  <c r="I233" s="1"/>
  <c r="H232"/>
  <c r="I232" s="1"/>
  <c r="H231"/>
  <c r="I231" s="1"/>
  <c r="H230"/>
  <c r="I230" s="1"/>
  <c r="H229"/>
  <c r="I229" s="1"/>
  <c r="H228"/>
  <c r="I228" s="1"/>
  <c r="H227"/>
  <c r="I227" s="1"/>
  <c r="H226"/>
  <c r="I226" s="1"/>
  <c r="H225"/>
  <c r="I225" s="1"/>
  <c r="H224"/>
  <c r="I224" s="1"/>
  <c r="H223"/>
  <c r="I223" s="1"/>
  <c r="H222"/>
  <c r="I222" s="1"/>
  <c r="H221"/>
  <c r="I221" s="1"/>
  <c r="H220"/>
  <c r="I220" s="1"/>
  <c r="H219"/>
  <c r="I219" s="1"/>
  <c r="H218"/>
  <c r="I218" s="1"/>
  <c r="H217"/>
  <c r="I217" s="1"/>
  <c r="H216"/>
  <c r="I216" s="1"/>
  <c r="H215"/>
  <c r="I215" s="1"/>
  <c r="H214"/>
  <c r="I214" s="1"/>
  <c r="H213"/>
  <c r="I213" s="1"/>
  <c r="H212"/>
  <c r="I212" s="1"/>
  <c r="H211"/>
  <c r="I211" s="1"/>
  <c r="H210"/>
  <c r="I210" s="1"/>
  <c r="H209"/>
  <c r="I209" s="1"/>
  <c r="H208"/>
  <c r="I208" s="1"/>
  <c r="H207"/>
  <c r="I207" s="1"/>
  <c r="H206"/>
  <c r="I206" s="1"/>
  <c r="H205"/>
  <c r="I205" s="1"/>
  <c r="H204"/>
  <c r="I204" s="1"/>
  <c r="H203"/>
  <c r="I203" s="1"/>
  <c r="H202"/>
  <c r="I202" s="1"/>
  <c r="H201"/>
  <c r="I201" s="1"/>
  <c r="H200"/>
  <c r="I200" s="1"/>
  <c r="H199"/>
  <c r="I199" s="1"/>
  <c r="H198"/>
  <c r="I198" s="1"/>
  <c r="H197"/>
  <c r="I197" s="1"/>
  <c r="H196"/>
  <c r="I196" s="1"/>
  <c r="H195"/>
  <c r="I195" s="1"/>
  <c r="H194"/>
  <c r="I194" s="1"/>
  <c r="H193"/>
  <c r="I193" s="1"/>
  <c r="H192"/>
  <c r="I192" s="1"/>
  <c r="H191"/>
  <c r="I191" s="1"/>
  <c r="H190"/>
  <c r="I190" s="1"/>
  <c r="H189"/>
  <c r="I189" s="1"/>
  <c r="H188"/>
  <c r="I188" s="1"/>
  <c r="H187"/>
  <c r="I187" s="1"/>
  <c r="H186"/>
  <c r="I186" s="1"/>
  <c r="H185"/>
  <c r="I185" s="1"/>
  <c r="H184"/>
  <c r="I184" s="1"/>
  <c r="H183"/>
  <c r="I183" s="1"/>
  <c r="H182"/>
  <c r="I182" s="1"/>
  <c r="H181"/>
  <c r="I181" s="1"/>
  <c r="H180"/>
  <c r="I180" s="1"/>
  <c r="H179"/>
  <c r="I179" s="1"/>
  <c r="H178"/>
  <c r="I178" s="1"/>
  <c r="H177"/>
  <c r="I177" s="1"/>
  <c r="H176"/>
  <c r="I176" s="1"/>
  <c r="H175"/>
  <c r="I175" s="1"/>
  <c r="H174"/>
  <c r="I174" s="1"/>
  <c r="H173"/>
  <c r="I173" s="1"/>
  <c r="H172"/>
  <c r="I172" s="1"/>
  <c r="H171"/>
  <c r="I171" s="1"/>
  <c r="H170"/>
  <c r="I170" s="1"/>
  <c r="H169"/>
  <c r="I169" s="1"/>
  <c r="H168"/>
  <c r="I168" s="1"/>
  <c r="H167"/>
  <c r="I167" s="1"/>
  <c r="H166"/>
  <c r="I166" s="1"/>
  <c r="H165"/>
  <c r="I165" s="1"/>
  <c r="H164"/>
  <c r="I164" s="1"/>
  <c r="H163"/>
  <c r="I163" s="1"/>
  <c r="H162"/>
  <c r="I162" s="1"/>
  <c r="H161"/>
  <c r="I161" s="1"/>
  <c r="H160"/>
  <c r="I160" s="1"/>
  <c r="H159"/>
  <c r="I159" s="1"/>
  <c r="H158"/>
  <c r="I158" s="1"/>
  <c r="H157"/>
  <c r="I157" s="1"/>
  <c r="H156"/>
  <c r="I156" s="1"/>
  <c r="H155"/>
  <c r="I155" s="1"/>
  <c r="H154"/>
  <c r="I154" s="1"/>
  <c r="H153"/>
  <c r="I153" s="1"/>
  <c r="H152"/>
  <c r="I152" s="1"/>
  <c r="H151"/>
  <c r="I151" s="1"/>
  <c r="H150"/>
  <c r="I150" s="1"/>
  <c r="H149"/>
  <c r="I149" s="1"/>
  <c r="H148"/>
  <c r="I148" s="1"/>
  <c r="H147"/>
  <c r="I147" s="1"/>
  <c r="H146"/>
  <c r="I146" s="1"/>
  <c r="H145"/>
  <c r="I145" s="1"/>
  <c r="H144"/>
  <c r="I144" s="1"/>
  <c r="H143"/>
  <c r="I143" s="1"/>
  <c r="H142"/>
  <c r="I142" s="1"/>
  <c r="H141"/>
  <c r="I141" s="1"/>
  <c r="H140"/>
  <c r="I140" s="1"/>
  <c r="H139"/>
  <c r="I139" s="1"/>
  <c r="H138"/>
  <c r="I138" s="1"/>
  <c r="H137"/>
  <c r="I137" s="1"/>
  <c r="H136"/>
  <c r="I136" s="1"/>
  <c r="H135"/>
  <c r="I135" s="1"/>
  <c r="H134"/>
  <c r="I134" s="1"/>
  <c r="H133"/>
  <c r="I133" s="1"/>
  <c r="H132"/>
  <c r="I132" s="1"/>
  <c r="H131"/>
  <c r="I131" s="1"/>
  <c r="H130"/>
  <c r="I130" s="1"/>
  <c r="H129"/>
  <c r="I129" s="1"/>
  <c r="H128"/>
  <c r="I128" s="1"/>
  <c r="H127"/>
  <c r="I127" s="1"/>
  <c r="H126"/>
  <c r="I126" s="1"/>
  <c r="H125"/>
  <c r="I125" s="1"/>
  <c r="H124"/>
  <c r="I124" s="1"/>
  <c r="H123"/>
  <c r="I123" s="1"/>
  <c r="H122"/>
  <c r="I122" s="1"/>
  <c r="H121"/>
  <c r="I121" s="1"/>
  <c r="H120"/>
  <c r="I120" s="1"/>
  <c r="H119"/>
  <c r="I119" s="1"/>
  <c r="H118"/>
  <c r="I118" s="1"/>
  <c r="H117"/>
  <c r="I117" s="1"/>
  <c r="H116"/>
  <c r="I116" s="1"/>
  <c r="H115"/>
  <c r="I115" s="1"/>
  <c r="H114"/>
  <c r="I114" s="1"/>
  <c r="H113"/>
  <c r="I113" s="1"/>
  <c r="H112"/>
  <c r="I112" s="1"/>
  <c r="H111"/>
  <c r="I111" s="1"/>
  <c r="H110"/>
  <c r="I110" s="1"/>
  <c r="H109"/>
  <c r="I109" s="1"/>
  <c r="H108"/>
  <c r="I108" s="1"/>
  <c r="H107"/>
  <c r="I107" s="1"/>
  <c r="H106"/>
  <c r="I106" s="1"/>
  <c r="H105"/>
  <c r="I105" s="1"/>
  <c r="H104"/>
  <c r="I104" s="1"/>
  <c r="H103"/>
  <c r="I103" s="1"/>
  <c r="H102"/>
  <c r="I102" s="1"/>
  <c r="H101"/>
  <c r="I101" s="1"/>
  <c r="H100"/>
  <c r="I100" s="1"/>
  <c r="H99"/>
  <c r="I99" s="1"/>
  <c r="H98"/>
  <c r="I98" s="1"/>
  <c r="H97"/>
  <c r="I97" s="1"/>
  <c r="H96"/>
  <c r="I96" s="1"/>
  <c r="H95"/>
  <c r="I95" s="1"/>
  <c r="H94"/>
  <c r="I94" s="1"/>
  <c r="H93"/>
  <c r="I93" s="1"/>
  <c r="H92"/>
  <c r="I92" s="1"/>
  <c r="H91"/>
  <c r="I91" s="1"/>
  <c r="H90"/>
  <c r="I90" s="1"/>
  <c r="H89"/>
  <c r="I89" s="1"/>
  <c r="H88"/>
  <c r="I88" s="1"/>
  <c r="H87"/>
  <c r="I87" s="1"/>
  <c r="H86"/>
  <c r="I86" s="1"/>
  <c r="H85"/>
  <c r="I85" s="1"/>
  <c r="H84"/>
  <c r="I84" s="1"/>
  <c r="H83"/>
  <c r="I83" s="1"/>
  <c r="H82"/>
  <c r="I82" s="1"/>
  <c r="H81"/>
  <c r="I81" s="1"/>
  <c r="H80"/>
  <c r="I80" s="1"/>
  <c r="H79"/>
  <c r="I79" s="1"/>
  <c r="H78"/>
  <c r="I78" s="1"/>
  <c r="H77"/>
  <c r="I77" s="1"/>
  <c r="H76"/>
  <c r="I76" s="1"/>
  <c r="H75"/>
  <c r="I75" s="1"/>
  <c r="H74"/>
  <c r="I74" s="1"/>
  <c r="H73"/>
  <c r="I73" s="1"/>
  <c r="H72"/>
  <c r="I72" s="1"/>
  <c r="H71"/>
  <c r="I71" s="1"/>
  <c r="H70"/>
  <c r="I70" s="1"/>
  <c r="H69"/>
  <c r="I69" s="1"/>
  <c r="H68"/>
  <c r="I68" s="1"/>
  <c r="H67"/>
  <c r="I67" s="1"/>
  <c r="H66"/>
  <c r="I66" s="1"/>
  <c r="H65"/>
  <c r="I65" s="1"/>
  <c r="H64"/>
  <c r="I64" s="1"/>
  <c r="H63"/>
  <c r="I63" s="1"/>
  <c r="H62"/>
  <c r="I62" s="1"/>
  <c r="H61"/>
  <c r="I61" s="1"/>
  <c r="H60"/>
  <c r="I60" s="1"/>
  <c r="H59"/>
  <c r="I59" s="1"/>
  <c r="H58"/>
  <c r="I58" s="1"/>
  <c r="H57"/>
  <c r="I57" s="1"/>
  <c r="H56"/>
  <c r="I56" s="1"/>
  <c r="H55"/>
  <c r="I55" s="1"/>
  <c r="H54"/>
  <c r="I54" s="1"/>
  <c r="H53"/>
  <c r="I53" s="1"/>
  <c r="H52"/>
  <c r="I52" s="1"/>
  <c r="H51"/>
  <c r="I51" s="1"/>
  <c r="H50"/>
  <c r="I50" s="1"/>
  <c r="H49"/>
  <c r="I49" s="1"/>
  <c r="H48"/>
  <c r="I48" s="1"/>
  <c r="H47"/>
  <c r="I47" s="1"/>
  <c r="H46"/>
  <c r="I46" s="1"/>
  <c r="H45"/>
  <c r="I45" s="1"/>
  <c r="H44"/>
  <c r="I44" s="1"/>
  <c r="H43"/>
  <c r="I43" s="1"/>
  <c r="H42"/>
  <c r="I42" s="1"/>
  <c r="H41"/>
  <c r="I41" s="1"/>
  <c r="H40"/>
  <c r="I40" s="1"/>
  <c r="H39"/>
  <c r="I39" s="1"/>
  <c r="H38"/>
  <c r="I38" s="1"/>
  <c r="H37"/>
  <c r="I37" s="1"/>
  <c r="H36"/>
  <c r="I36" s="1"/>
  <c r="H35"/>
  <c r="I35" s="1"/>
  <c r="H34"/>
  <c r="I34" s="1"/>
  <c r="H33"/>
  <c r="I33" s="1"/>
  <c r="H32"/>
  <c r="I32" s="1"/>
  <c r="H31"/>
  <c r="I31" s="1"/>
  <c r="H30"/>
  <c r="I30" s="1"/>
  <c r="H29"/>
  <c r="I29" s="1"/>
  <c r="H28"/>
  <c r="I28" s="1"/>
  <c r="H27"/>
  <c r="I27" s="1"/>
  <c r="H26"/>
  <c r="I26" s="1"/>
  <c r="H25"/>
  <c r="I25" s="1"/>
  <c r="H24"/>
  <c r="I24" s="1"/>
  <c r="H23"/>
  <c r="I23" s="1"/>
  <c r="H338" i="11" l="1"/>
  <c r="I338" s="1"/>
  <c r="H337"/>
  <c r="I337" s="1"/>
  <c r="H336"/>
  <c r="I336" s="1"/>
  <c r="H335"/>
  <c r="I335" s="1"/>
  <c r="H334"/>
  <c r="I334" s="1"/>
  <c r="H333"/>
  <c r="I333" s="1"/>
  <c r="H332"/>
  <c r="I332" s="1"/>
  <c r="H331"/>
  <c r="I331" s="1"/>
  <c r="H330"/>
  <c r="I330" s="1"/>
  <c r="H329"/>
  <c r="I329" s="1"/>
  <c r="H328"/>
  <c r="I328" s="1"/>
  <c r="H327"/>
  <c r="I327" s="1"/>
  <c r="H326"/>
  <c r="I326" s="1"/>
  <c r="H325"/>
  <c r="I325" s="1"/>
  <c r="H324"/>
  <c r="I324" s="1"/>
  <c r="H323"/>
  <c r="I323" s="1"/>
  <c r="H322"/>
  <c r="I322" s="1"/>
  <c r="H321"/>
  <c r="I321" s="1"/>
  <c r="H320"/>
  <c r="I320" s="1"/>
  <c r="H319"/>
  <c r="I319" s="1"/>
  <c r="H318"/>
  <c r="I318" s="1"/>
  <c r="H317"/>
  <c r="I317" s="1"/>
  <c r="H316"/>
  <c r="I316" s="1"/>
  <c r="H315"/>
  <c r="I315" s="1"/>
  <c r="H314"/>
  <c r="I314" s="1"/>
  <c r="H313"/>
  <c r="I313" s="1"/>
  <c r="H312"/>
  <c r="I312" s="1"/>
  <c r="H311"/>
  <c r="I311" s="1"/>
  <c r="H310"/>
  <c r="I310" s="1"/>
  <c r="H309"/>
  <c r="I309" s="1"/>
  <c r="H308"/>
  <c r="I308" s="1"/>
  <c r="H307"/>
  <c r="I307" s="1"/>
  <c r="H306"/>
  <c r="I306" s="1"/>
  <c r="H305"/>
  <c r="I305" s="1"/>
  <c r="H304"/>
  <c r="I304" s="1"/>
  <c r="H303"/>
  <c r="I303" s="1"/>
  <c r="H302"/>
  <c r="I302" s="1"/>
  <c r="H301"/>
  <c r="I301" s="1"/>
  <c r="H300"/>
  <c r="I300" s="1"/>
  <c r="H299"/>
  <c r="I299" s="1"/>
  <c r="H298"/>
  <c r="I298" s="1"/>
  <c r="H297"/>
  <c r="I297" s="1"/>
  <c r="H296"/>
  <c r="I296" s="1"/>
  <c r="H295"/>
  <c r="I295" s="1"/>
  <c r="H294"/>
  <c r="I294" s="1"/>
  <c r="H293"/>
  <c r="I293" s="1"/>
  <c r="H292"/>
  <c r="I292" s="1"/>
  <c r="H291"/>
  <c r="I291" s="1"/>
  <c r="H290"/>
  <c r="I290" s="1"/>
  <c r="H289"/>
  <c r="I289" s="1"/>
  <c r="H288"/>
  <c r="I288" s="1"/>
  <c r="H287"/>
  <c r="I287" s="1"/>
  <c r="H286"/>
  <c r="I286" s="1"/>
  <c r="H285"/>
  <c r="I285" s="1"/>
  <c r="H284"/>
  <c r="I284" s="1"/>
  <c r="H283"/>
  <c r="I283" s="1"/>
  <c r="H282"/>
  <c r="I282" s="1"/>
  <c r="H281"/>
  <c r="I281" s="1"/>
  <c r="H280"/>
  <c r="I280" s="1"/>
  <c r="H279"/>
  <c r="I279" s="1"/>
  <c r="H278"/>
  <c r="I278" s="1"/>
  <c r="H277"/>
  <c r="I277" s="1"/>
  <c r="H276"/>
  <c r="I276" s="1"/>
  <c r="H275"/>
  <c r="I275" s="1"/>
  <c r="H274"/>
  <c r="I274" s="1"/>
  <c r="H273"/>
  <c r="I273" s="1"/>
  <c r="H272"/>
  <c r="I272" s="1"/>
  <c r="H271"/>
  <c r="I271" s="1"/>
  <c r="H270"/>
  <c r="I270" s="1"/>
  <c r="H269"/>
  <c r="I269" s="1"/>
  <c r="H268"/>
  <c r="I268" s="1"/>
  <c r="H267"/>
  <c r="I267" s="1"/>
  <c r="H266"/>
  <c r="I266" s="1"/>
  <c r="H265"/>
  <c r="I265" s="1"/>
  <c r="H264"/>
  <c r="I264" s="1"/>
  <c r="H263"/>
  <c r="I263" s="1"/>
  <c r="H262"/>
  <c r="I262" s="1"/>
  <c r="H261"/>
  <c r="I261" s="1"/>
  <c r="H260"/>
  <c r="I260" s="1"/>
  <c r="H259"/>
  <c r="I259" s="1"/>
  <c r="H258"/>
  <c r="I258" s="1"/>
  <c r="H257"/>
  <c r="I257" s="1"/>
  <c r="H256"/>
  <c r="I256" s="1"/>
  <c r="H255"/>
  <c r="I255" s="1"/>
  <c r="H254"/>
  <c r="I254" s="1"/>
  <c r="H253"/>
  <c r="I253" s="1"/>
  <c r="H252"/>
  <c r="I252" s="1"/>
  <c r="H251"/>
  <c r="I251" s="1"/>
  <c r="H250"/>
  <c r="I250" s="1"/>
  <c r="H249"/>
  <c r="I249" s="1"/>
  <c r="H248"/>
  <c r="I248" s="1"/>
  <c r="H247"/>
  <c r="I247" s="1"/>
  <c r="H246"/>
  <c r="I246" s="1"/>
  <c r="H245"/>
  <c r="I245" s="1"/>
  <c r="H244"/>
  <c r="I244" s="1"/>
  <c r="H243"/>
  <c r="I243" s="1"/>
  <c r="H242"/>
  <c r="I242" s="1"/>
  <c r="H241"/>
  <c r="I241" s="1"/>
  <c r="H240"/>
  <c r="I240" s="1"/>
  <c r="H239"/>
  <c r="I239" s="1"/>
  <c r="H238"/>
  <c r="I238" s="1"/>
  <c r="H237"/>
  <c r="I237" s="1"/>
  <c r="H236"/>
  <c r="I236" s="1"/>
  <c r="H235"/>
  <c r="I235" s="1"/>
  <c r="H234"/>
  <c r="I234" s="1"/>
  <c r="H233"/>
  <c r="I233" s="1"/>
  <c r="H232"/>
  <c r="I232" s="1"/>
  <c r="H231"/>
  <c r="I231" s="1"/>
  <c r="H230"/>
  <c r="I230" s="1"/>
  <c r="H229"/>
  <c r="I229" s="1"/>
  <c r="H228"/>
  <c r="I228" s="1"/>
  <c r="H227"/>
  <c r="I227" s="1"/>
  <c r="H226"/>
  <c r="I226" s="1"/>
  <c r="H225"/>
  <c r="I225" s="1"/>
  <c r="H224"/>
  <c r="I224" s="1"/>
  <c r="H223"/>
  <c r="I223" s="1"/>
  <c r="H222"/>
  <c r="I222" s="1"/>
  <c r="H221"/>
  <c r="I221" s="1"/>
  <c r="H220"/>
  <c r="I220" s="1"/>
  <c r="H219"/>
  <c r="I219" s="1"/>
  <c r="H218"/>
  <c r="I218" s="1"/>
  <c r="H217"/>
  <c r="I217" s="1"/>
  <c r="H216"/>
  <c r="I216" s="1"/>
  <c r="H215"/>
  <c r="I215" s="1"/>
  <c r="H214"/>
  <c r="I214" s="1"/>
  <c r="H213"/>
  <c r="I213" s="1"/>
  <c r="H212"/>
  <c r="I212" s="1"/>
  <c r="H211"/>
  <c r="I211" s="1"/>
  <c r="H210"/>
  <c r="I210" s="1"/>
  <c r="H209"/>
  <c r="I209" s="1"/>
  <c r="H208"/>
  <c r="I208" s="1"/>
  <c r="H207"/>
  <c r="I207" s="1"/>
  <c r="H206"/>
  <c r="I206" s="1"/>
  <c r="H205"/>
  <c r="I205" s="1"/>
  <c r="H204"/>
  <c r="I204" s="1"/>
  <c r="H203"/>
  <c r="I203" s="1"/>
  <c r="H202"/>
  <c r="I202" s="1"/>
  <c r="H201"/>
  <c r="I201" s="1"/>
  <c r="H200"/>
  <c r="I200" s="1"/>
  <c r="H199"/>
  <c r="I199" s="1"/>
  <c r="H198"/>
  <c r="I198" s="1"/>
  <c r="H197"/>
  <c r="I197" s="1"/>
  <c r="H196"/>
  <c r="I196" s="1"/>
  <c r="H195"/>
  <c r="I195" s="1"/>
  <c r="H194"/>
  <c r="I194" s="1"/>
  <c r="H193"/>
  <c r="I193" s="1"/>
  <c r="H192"/>
  <c r="I192" s="1"/>
  <c r="H191"/>
  <c r="I191" s="1"/>
  <c r="H190"/>
  <c r="I190" s="1"/>
  <c r="H189"/>
  <c r="I189" s="1"/>
  <c r="H188"/>
  <c r="I188" s="1"/>
  <c r="H187"/>
  <c r="I187" s="1"/>
  <c r="H186"/>
  <c r="I186" s="1"/>
  <c r="H185"/>
  <c r="I185" s="1"/>
  <c r="H184"/>
  <c r="I184" s="1"/>
  <c r="H183"/>
  <c r="I183" s="1"/>
  <c r="H182"/>
  <c r="I182" s="1"/>
  <c r="H181"/>
  <c r="I181" s="1"/>
  <c r="H180"/>
  <c r="I180" s="1"/>
  <c r="H179"/>
  <c r="I179" s="1"/>
  <c r="H178"/>
  <c r="I178" s="1"/>
  <c r="H177"/>
  <c r="I177" s="1"/>
  <c r="H176"/>
  <c r="I176" s="1"/>
  <c r="H175"/>
  <c r="I175" s="1"/>
  <c r="H174"/>
  <c r="I174" s="1"/>
  <c r="H173"/>
  <c r="I173" s="1"/>
  <c r="H172"/>
  <c r="I172" s="1"/>
  <c r="H171"/>
  <c r="I171" s="1"/>
  <c r="H170"/>
  <c r="I170" s="1"/>
  <c r="H169"/>
  <c r="I169" s="1"/>
  <c r="H168"/>
  <c r="I168" s="1"/>
  <c r="H167"/>
  <c r="I167" s="1"/>
  <c r="H166"/>
  <c r="I166" s="1"/>
  <c r="H165"/>
  <c r="I165" s="1"/>
  <c r="H164"/>
  <c r="I164" s="1"/>
  <c r="H163"/>
  <c r="I163" s="1"/>
  <c r="H162"/>
  <c r="I162" s="1"/>
  <c r="H161"/>
  <c r="I161" s="1"/>
  <c r="H160"/>
  <c r="I160" s="1"/>
  <c r="H159"/>
  <c r="I159" s="1"/>
  <c r="H158"/>
  <c r="I158" s="1"/>
  <c r="H157"/>
  <c r="I157" s="1"/>
  <c r="H156"/>
  <c r="I156" s="1"/>
  <c r="H155"/>
  <c r="I155" s="1"/>
  <c r="H154"/>
  <c r="I154" s="1"/>
  <c r="H153"/>
  <c r="I153" s="1"/>
  <c r="H152"/>
  <c r="I152" s="1"/>
  <c r="H151"/>
  <c r="I151" s="1"/>
  <c r="H150"/>
  <c r="I150" s="1"/>
  <c r="H149"/>
  <c r="I149" s="1"/>
  <c r="H148"/>
  <c r="I148" s="1"/>
  <c r="H147"/>
  <c r="I147" s="1"/>
  <c r="H146"/>
  <c r="I146" s="1"/>
  <c r="H145"/>
  <c r="I145" s="1"/>
  <c r="H144"/>
  <c r="I144" s="1"/>
  <c r="H143"/>
  <c r="I143" s="1"/>
  <c r="H142"/>
  <c r="I142" s="1"/>
  <c r="H141"/>
  <c r="I141" s="1"/>
  <c r="H140"/>
  <c r="I140" s="1"/>
  <c r="H139"/>
  <c r="I139" s="1"/>
  <c r="H138"/>
  <c r="I138" s="1"/>
  <c r="H137"/>
  <c r="I137" s="1"/>
  <c r="H136"/>
  <c r="I136" s="1"/>
  <c r="H135"/>
  <c r="I135" s="1"/>
  <c r="H134"/>
  <c r="I134" s="1"/>
  <c r="H133"/>
  <c r="I133" s="1"/>
  <c r="H132"/>
  <c r="I132" s="1"/>
  <c r="H131"/>
  <c r="I131" s="1"/>
  <c r="H130"/>
  <c r="I130" s="1"/>
  <c r="H129"/>
  <c r="I129" s="1"/>
  <c r="H128"/>
  <c r="I128" s="1"/>
  <c r="H127"/>
  <c r="I127" s="1"/>
  <c r="H126"/>
  <c r="I126" s="1"/>
  <c r="H125"/>
  <c r="I125" s="1"/>
  <c r="H124"/>
  <c r="I124" s="1"/>
  <c r="H123"/>
  <c r="I123" s="1"/>
  <c r="H122"/>
  <c r="I122" s="1"/>
  <c r="H121"/>
  <c r="I121" s="1"/>
  <c r="H120"/>
  <c r="I120" s="1"/>
  <c r="H119"/>
  <c r="I119" s="1"/>
  <c r="H118"/>
  <c r="I118" s="1"/>
  <c r="H117"/>
  <c r="I117" s="1"/>
  <c r="H116"/>
  <c r="I116" s="1"/>
  <c r="H115"/>
  <c r="I115" s="1"/>
  <c r="H114"/>
  <c r="I114" s="1"/>
  <c r="H113"/>
  <c r="I113" s="1"/>
  <c r="H112"/>
  <c r="I112" s="1"/>
  <c r="H111"/>
  <c r="I111" s="1"/>
  <c r="H110"/>
  <c r="I110" s="1"/>
  <c r="H109"/>
  <c r="I109" s="1"/>
  <c r="H108"/>
  <c r="I108" s="1"/>
  <c r="H107"/>
  <c r="I107" s="1"/>
  <c r="H106"/>
  <c r="I106" s="1"/>
  <c r="H105"/>
  <c r="I105" s="1"/>
  <c r="H104"/>
  <c r="I104" s="1"/>
  <c r="H103"/>
  <c r="I103" s="1"/>
  <c r="H102"/>
  <c r="I102" s="1"/>
  <c r="H101"/>
  <c r="I101" s="1"/>
  <c r="H100"/>
  <c r="I100" s="1"/>
  <c r="H99"/>
  <c r="I99" s="1"/>
  <c r="H98"/>
  <c r="I98" s="1"/>
  <c r="H97"/>
  <c r="I97" s="1"/>
  <c r="H96"/>
  <c r="I96" s="1"/>
  <c r="H95"/>
  <c r="I95" s="1"/>
  <c r="H94"/>
  <c r="I94" s="1"/>
  <c r="H93"/>
  <c r="I93" s="1"/>
  <c r="H92"/>
  <c r="I92" s="1"/>
  <c r="H91"/>
  <c r="I91" s="1"/>
  <c r="H90"/>
  <c r="I90" s="1"/>
  <c r="H89"/>
  <c r="I89" s="1"/>
  <c r="H88"/>
  <c r="I88" s="1"/>
  <c r="H87"/>
  <c r="I87" s="1"/>
  <c r="H86"/>
  <c r="I86" s="1"/>
  <c r="H85"/>
  <c r="I85" s="1"/>
  <c r="H84"/>
  <c r="I84" s="1"/>
  <c r="H83"/>
  <c r="I83" s="1"/>
  <c r="H82"/>
  <c r="I82" s="1"/>
  <c r="H81"/>
  <c r="I81" s="1"/>
  <c r="H80"/>
  <c r="I80" s="1"/>
  <c r="H79"/>
  <c r="I79" s="1"/>
  <c r="H78"/>
  <c r="I78" s="1"/>
  <c r="H77"/>
  <c r="I77" s="1"/>
  <c r="H76"/>
  <c r="I76" s="1"/>
  <c r="H75"/>
  <c r="I75" s="1"/>
  <c r="H74"/>
  <c r="I74" s="1"/>
  <c r="H73"/>
  <c r="I73" s="1"/>
  <c r="H72"/>
  <c r="I72" s="1"/>
  <c r="H71"/>
  <c r="I71" s="1"/>
  <c r="H70"/>
  <c r="I70" s="1"/>
  <c r="H69"/>
  <c r="I69" s="1"/>
  <c r="H68"/>
  <c r="I68" s="1"/>
  <c r="H67"/>
  <c r="I67" s="1"/>
  <c r="H66"/>
  <c r="I66" s="1"/>
  <c r="H65"/>
  <c r="I65" s="1"/>
  <c r="H64"/>
  <c r="I64" s="1"/>
  <c r="H63"/>
  <c r="I63" s="1"/>
  <c r="H62"/>
  <c r="I62" s="1"/>
  <c r="H61"/>
  <c r="I61" s="1"/>
  <c r="H60"/>
  <c r="I60" s="1"/>
  <c r="H59"/>
  <c r="I59" s="1"/>
  <c r="H58"/>
  <c r="I58" s="1"/>
  <c r="H57"/>
  <c r="I57" s="1"/>
  <c r="H56"/>
  <c r="I56" s="1"/>
  <c r="H55"/>
  <c r="I55" s="1"/>
  <c r="H54"/>
  <c r="I54" s="1"/>
  <c r="H53"/>
  <c r="I53" s="1"/>
  <c r="H52"/>
  <c r="I52" s="1"/>
  <c r="H51"/>
  <c r="I51" s="1"/>
  <c r="H50"/>
  <c r="I50" s="1"/>
  <c r="H49"/>
  <c r="I49" s="1"/>
  <c r="H48"/>
  <c r="I48" s="1"/>
  <c r="H47"/>
  <c r="I47" s="1"/>
  <c r="H46"/>
  <c r="I46" s="1"/>
  <c r="H45"/>
  <c r="I45" s="1"/>
  <c r="H44"/>
  <c r="I44" s="1"/>
  <c r="H43"/>
  <c r="I43" s="1"/>
  <c r="H42"/>
  <c r="I42" s="1"/>
  <c r="H41"/>
  <c r="I41" s="1"/>
  <c r="H40"/>
  <c r="I40" s="1"/>
  <c r="H39"/>
  <c r="I39" s="1"/>
  <c r="H38"/>
  <c r="I38" s="1"/>
  <c r="H37"/>
  <c r="I37" s="1"/>
  <c r="H36"/>
  <c r="I36" s="1"/>
  <c r="H35"/>
  <c r="I35" s="1"/>
  <c r="H34"/>
  <c r="I34" s="1"/>
  <c r="H33"/>
  <c r="I33" s="1"/>
  <c r="H32"/>
  <c r="I32" s="1"/>
  <c r="H31"/>
  <c r="I31" s="1"/>
  <c r="H30"/>
  <c r="I30" s="1"/>
  <c r="H29"/>
  <c r="I29" s="1"/>
  <c r="H28"/>
  <c r="I28" s="1"/>
  <c r="H27"/>
  <c r="I27" s="1"/>
  <c r="H26"/>
  <c r="I26" s="1"/>
  <c r="H25"/>
  <c r="I25" s="1"/>
  <c r="H24"/>
  <c r="I24" s="1"/>
  <c r="H23"/>
  <c r="I23" s="1"/>
  <c r="H338" i="10"/>
  <c r="I338" s="1"/>
  <c r="H337"/>
  <c r="I337" s="1"/>
  <c r="H336"/>
  <c r="I336" s="1"/>
  <c r="H335"/>
  <c r="I335" s="1"/>
  <c r="H334"/>
  <c r="I334" s="1"/>
  <c r="H333"/>
  <c r="I333" s="1"/>
  <c r="H332"/>
  <c r="I332" s="1"/>
  <c r="H331"/>
  <c r="I331" s="1"/>
  <c r="H330"/>
  <c r="I330" s="1"/>
  <c r="H329"/>
  <c r="I329" s="1"/>
  <c r="H328"/>
  <c r="I328" s="1"/>
  <c r="H327"/>
  <c r="I327" s="1"/>
  <c r="H326"/>
  <c r="I326" s="1"/>
  <c r="H325"/>
  <c r="I325" s="1"/>
  <c r="H324"/>
  <c r="I324" s="1"/>
  <c r="H323"/>
  <c r="I323" s="1"/>
  <c r="H23" l="1"/>
  <c r="H322" l="1"/>
  <c r="I322" s="1"/>
  <c r="H321"/>
  <c r="I321" s="1"/>
  <c r="H320"/>
  <c r="I320" s="1"/>
  <c r="H319"/>
  <c r="I319" s="1"/>
  <c r="H318"/>
  <c r="I318" s="1"/>
  <c r="H317"/>
  <c r="I317" s="1"/>
  <c r="H316"/>
  <c r="I316" s="1"/>
  <c r="H315"/>
  <c r="I315" s="1"/>
  <c r="H314"/>
  <c r="I314" s="1"/>
  <c r="H313"/>
  <c r="I313" s="1"/>
  <c r="H312"/>
  <c r="I312" s="1"/>
  <c r="H311"/>
  <c r="I311" s="1"/>
  <c r="H310"/>
  <c r="I310" s="1"/>
  <c r="H309"/>
  <c r="I309" s="1"/>
  <c r="H308"/>
  <c r="I308" s="1"/>
  <c r="H307"/>
  <c r="I307" s="1"/>
  <c r="H306"/>
  <c r="I306" s="1"/>
  <c r="H305"/>
  <c r="I305" s="1"/>
  <c r="H304"/>
  <c r="I304" s="1"/>
  <c r="H303"/>
  <c r="I303" s="1"/>
  <c r="H302"/>
  <c r="I302" s="1"/>
  <c r="H301"/>
  <c r="I301" s="1"/>
  <c r="H300"/>
  <c r="I300" s="1"/>
  <c r="H299"/>
  <c r="I299" s="1"/>
  <c r="H298"/>
  <c r="I298" s="1"/>
  <c r="H297"/>
  <c r="I297" s="1"/>
  <c r="H296"/>
  <c r="I296" s="1"/>
  <c r="H295"/>
  <c r="I295" s="1"/>
  <c r="H294"/>
  <c r="I294" s="1"/>
  <c r="H293"/>
  <c r="I293" s="1"/>
  <c r="H292"/>
  <c r="I292" s="1"/>
  <c r="H291"/>
  <c r="I291" s="1"/>
  <c r="H290"/>
  <c r="I290" s="1"/>
  <c r="H289"/>
  <c r="I289" s="1"/>
  <c r="H288"/>
  <c r="I288" s="1"/>
  <c r="H287"/>
  <c r="I287" s="1"/>
  <c r="H286"/>
  <c r="I286" s="1"/>
  <c r="H285"/>
  <c r="I285" s="1"/>
  <c r="H284"/>
  <c r="I284" s="1"/>
  <c r="H283"/>
  <c r="I283" s="1"/>
  <c r="H282"/>
  <c r="I282" s="1"/>
  <c r="H281"/>
  <c r="I281" s="1"/>
  <c r="H280"/>
  <c r="I280" s="1"/>
  <c r="H279"/>
  <c r="I279" s="1"/>
  <c r="H278"/>
  <c r="I278" s="1"/>
  <c r="H277"/>
  <c r="I277" s="1"/>
  <c r="H276"/>
  <c r="I276" s="1"/>
  <c r="H275"/>
  <c r="I275" s="1"/>
  <c r="H274"/>
  <c r="I274" s="1"/>
  <c r="H273"/>
  <c r="I273" s="1"/>
  <c r="H272"/>
  <c r="I272" s="1"/>
  <c r="H271"/>
  <c r="I271" s="1"/>
  <c r="H270"/>
  <c r="I270" s="1"/>
  <c r="H269"/>
  <c r="I269" s="1"/>
  <c r="H268"/>
  <c r="I268" s="1"/>
  <c r="H267"/>
  <c r="I267" s="1"/>
  <c r="H266"/>
  <c r="I266" s="1"/>
  <c r="H265"/>
  <c r="I265" s="1"/>
  <c r="H264"/>
  <c r="I264" s="1"/>
  <c r="H263"/>
  <c r="I263" s="1"/>
  <c r="H262"/>
  <c r="I262" s="1"/>
  <c r="H261"/>
  <c r="I261" s="1"/>
  <c r="H260"/>
  <c r="I260" s="1"/>
  <c r="H259"/>
  <c r="I259" s="1"/>
  <c r="H258"/>
  <c r="I258" s="1"/>
  <c r="H257"/>
  <c r="I257" s="1"/>
  <c r="H256"/>
  <c r="I256" s="1"/>
  <c r="H255"/>
  <c r="I255" s="1"/>
  <c r="H254"/>
  <c r="I254" s="1"/>
  <c r="H253"/>
  <c r="I253" s="1"/>
  <c r="H252"/>
  <c r="I252" s="1"/>
  <c r="H251"/>
  <c r="I251" s="1"/>
  <c r="H250"/>
  <c r="I250" s="1"/>
  <c r="H249"/>
  <c r="I249" s="1"/>
  <c r="H248"/>
  <c r="I248" s="1"/>
  <c r="H247"/>
  <c r="I247" s="1"/>
  <c r="H246"/>
  <c r="I246" s="1"/>
  <c r="H245"/>
  <c r="I245" s="1"/>
  <c r="H244"/>
  <c r="I244" s="1"/>
  <c r="H243"/>
  <c r="I243" s="1"/>
  <c r="H242"/>
  <c r="I242" s="1"/>
  <c r="H241"/>
  <c r="I241" s="1"/>
  <c r="H240"/>
  <c r="I240" s="1"/>
  <c r="H239"/>
  <c r="I239" s="1"/>
  <c r="H238"/>
  <c r="I238" s="1"/>
  <c r="H237"/>
  <c r="I237" s="1"/>
  <c r="H236"/>
  <c r="I236" s="1"/>
  <c r="H235"/>
  <c r="I235" s="1"/>
  <c r="H234"/>
  <c r="I234" s="1"/>
  <c r="H233"/>
  <c r="I233" s="1"/>
  <c r="H232"/>
  <c r="I232" s="1"/>
  <c r="H231"/>
  <c r="I231" s="1"/>
  <c r="H230"/>
  <c r="I230" s="1"/>
  <c r="H229"/>
  <c r="I229" s="1"/>
  <c r="H228"/>
  <c r="I228" s="1"/>
  <c r="H227"/>
  <c r="I227" s="1"/>
  <c r="H226"/>
  <c r="I226" s="1"/>
  <c r="H225"/>
  <c r="I225" s="1"/>
  <c r="H224"/>
  <c r="I224" s="1"/>
  <c r="H223"/>
  <c r="I223" s="1"/>
  <c r="H222"/>
  <c r="I222" s="1"/>
  <c r="H221"/>
  <c r="I221" s="1"/>
  <c r="H220"/>
  <c r="I220" s="1"/>
  <c r="H219"/>
  <c r="I219" s="1"/>
  <c r="H218"/>
  <c r="I218" s="1"/>
  <c r="H217"/>
  <c r="I217" s="1"/>
  <c r="H216"/>
  <c r="I216" s="1"/>
  <c r="H215"/>
  <c r="I215" s="1"/>
  <c r="H214"/>
  <c r="I214" s="1"/>
  <c r="H213"/>
  <c r="I213" s="1"/>
  <c r="H212"/>
  <c r="I212" s="1"/>
  <c r="H211"/>
  <c r="I211" s="1"/>
  <c r="H210"/>
  <c r="I210" s="1"/>
  <c r="H209"/>
  <c r="I209" s="1"/>
  <c r="H208"/>
  <c r="I208" s="1"/>
  <c r="H207"/>
  <c r="I207" s="1"/>
  <c r="H206"/>
  <c r="I206" s="1"/>
  <c r="H205"/>
  <c r="I205" s="1"/>
  <c r="H204"/>
  <c r="I204" s="1"/>
  <c r="H203"/>
  <c r="I203" s="1"/>
  <c r="H202"/>
  <c r="I202" s="1"/>
  <c r="H201"/>
  <c r="I201" s="1"/>
  <c r="H200"/>
  <c r="I200" s="1"/>
  <c r="H199"/>
  <c r="I199" s="1"/>
  <c r="H198"/>
  <c r="I198" s="1"/>
  <c r="H197"/>
  <c r="I197" s="1"/>
  <c r="H196"/>
  <c r="I196" s="1"/>
  <c r="H195"/>
  <c r="I195" s="1"/>
  <c r="H194"/>
  <c r="I194" s="1"/>
  <c r="H193"/>
  <c r="I193" s="1"/>
  <c r="H192"/>
  <c r="I192" s="1"/>
  <c r="H191"/>
  <c r="I191" s="1"/>
  <c r="H190"/>
  <c r="I190" s="1"/>
  <c r="H189"/>
  <c r="I189" s="1"/>
  <c r="H188"/>
  <c r="I188" s="1"/>
  <c r="H187"/>
  <c r="I187" s="1"/>
  <c r="H186"/>
  <c r="I186" s="1"/>
  <c r="H185"/>
  <c r="I185" s="1"/>
  <c r="H184"/>
  <c r="I184" s="1"/>
  <c r="H183"/>
  <c r="I183" s="1"/>
  <c r="H182"/>
  <c r="I182" s="1"/>
  <c r="H181"/>
  <c r="I181" s="1"/>
  <c r="H180"/>
  <c r="I180" s="1"/>
  <c r="H179"/>
  <c r="I179" s="1"/>
  <c r="H178"/>
  <c r="I178" s="1"/>
  <c r="H177"/>
  <c r="I177" s="1"/>
  <c r="H176"/>
  <c r="I176" s="1"/>
  <c r="H175"/>
  <c r="I175" s="1"/>
  <c r="H174"/>
  <c r="I174" s="1"/>
  <c r="H173"/>
  <c r="I173" s="1"/>
  <c r="H172"/>
  <c r="I172" s="1"/>
  <c r="H171"/>
  <c r="I171" s="1"/>
  <c r="H170"/>
  <c r="I170" s="1"/>
  <c r="H169"/>
  <c r="I169" s="1"/>
  <c r="H168"/>
  <c r="I168" s="1"/>
  <c r="H167"/>
  <c r="I167" s="1"/>
  <c r="H166"/>
  <c r="I166" s="1"/>
  <c r="H165"/>
  <c r="I165" s="1"/>
  <c r="H164"/>
  <c r="I164" s="1"/>
  <c r="H163"/>
  <c r="I163" s="1"/>
  <c r="H162"/>
  <c r="I162" s="1"/>
  <c r="H161"/>
  <c r="I161" s="1"/>
  <c r="H160"/>
  <c r="I160" s="1"/>
  <c r="H159"/>
  <c r="I159" s="1"/>
  <c r="H158"/>
  <c r="I158" s="1"/>
  <c r="H157"/>
  <c r="I157" s="1"/>
  <c r="H156"/>
  <c r="I156" s="1"/>
  <c r="H155"/>
  <c r="I155" s="1"/>
  <c r="H154"/>
  <c r="I154" s="1"/>
  <c r="H153"/>
  <c r="I153" s="1"/>
  <c r="H152"/>
  <c r="I152" s="1"/>
  <c r="H151"/>
  <c r="I151" s="1"/>
  <c r="H150"/>
  <c r="I150" s="1"/>
  <c r="H149"/>
  <c r="I149" s="1"/>
  <c r="H148"/>
  <c r="I148" s="1"/>
  <c r="H147"/>
  <c r="I147" s="1"/>
  <c r="H146"/>
  <c r="I146" s="1"/>
  <c r="H145"/>
  <c r="I145" s="1"/>
  <c r="H144"/>
  <c r="I144" s="1"/>
  <c r="H143"/>
  <c r="I143" s="1"/>
  <c r="H142"/>
  <c r="I142" s="1"/>
  <c r="H141"/>
  <c r="I141" s="1"/>
  <c r="H140"/>
  <c r="I140" s="1"/>
  <c r="H139"/>
  <c r="I139" s="1"/>
  <c r="H138"/>
  <c r="I138" s="1"/>
  <c r="H137"/>
  <c r="I137" s="1"/>
  <c r="H136"/>
  <c r="I136" s="1"/>
  <c r="H135"/>
  <c r="I135" s="1"/>
  <c r="H134"/>
  <c r="I134" s="1"/>
  <c r="H133"/>
  <c r="I133" s="1"/>
  <c r="H132"/>
  <c r="I132" s="1"/>
  <c r="H131"/>
  <c r="I131" s="1"/>
  <c r="H130"/>
  <c r="I130" s="1"/>
  <c r="H129"/>
  <c r="I129" s="1"/>
  <c r="H128"/>
  <c r="I128" s="1"/>
  <c r="H127"/>
  <c r="I127" s="1"/>
  <c r="H126"/>
  <c r="I126" s="1"/>
  <c r="H125"/>
  <c r="I125" s="1"/>
  <c r="H124"/>
  <c r="I124" s="1"/>
  <c r="H123"/>
  <c r="I123" s="1"/>
  <c r="H122"/>
  <c r="I122" s="1"/>
  <c r="H121"/>
  <c r="I121" s="1"/>
  <c r="H120"/>
  <c r="I120" s="1"/>
  <c r="H119"/>
  <c r="I119" s="1"/>
  <c r="H118"/>
  <c r="I118" s="1"/>
  <c r="H117"/>
  <c r="I117" s="1"/>
  <c r="H116"/>
  <c r="I116" s="1"/>
  <c r="H115"/>
  <c r="I115" s="1"/>
  <c r="H114"/>
  <c r="I114" s="1"/>
  <c r="H113"/>
  <c r="I113" s="1"/>
  <c r="H112"/>
  <c r="I112" s="1"/>
  <c r="H111"/>
  <c r="I111" s="1"/>
  <c r="H110"/>
  <c r="I110" s="1"/>
  <c r="H109"/>
  <c r="I109" s="1"/>
  <c r="H108"/>
  <c r="I108" s="1"/>
  <c r="H107"/>
  <c r="I107" s="1"/>
  <c r="H106"/>
  <c r="I106" s="1"/>
  <c r="H105"/>
  <c r="I105" s="1"/>
  <c r="H104"/>
  <c r="I104" s="1"/>
  <c r="H103"/>
  <c r="I103" s="1"/>
  <c r="H102"/>
  <c r="I102" s="1"/>
  <c r="H101"/>
  <c r="I101" s="1"/>
  <c r="H100"/>
  <c r="I100" s="1"/>
  <c r="H99"/>
  <c r="I99" s="1"/>
  <c r="H98"/>
  <c r="I98" s="1"/>
  <c r="H97"/>
  <c r="I97" s="1"/>
  <c r="H96"/>
  <c r="I96" s="1"/>
  <c r="H95"/>
  <c r="I95" s="1"/>
  <c r="H94"/>
  <c r="I94" s="1"/>
  <c r="H93"/>
  <c r="I93" s="1"/>
  <c r="H92"/>
  <c r="I92" s="1"/>
  <c r="H91"/>
  <c r="I91" s="1"/>
  <c r="H90"/>
  <c r="I90" s="1"/>
  <c r="H89"/>
  <c r="I89" s="1"/>
  <c r="H88"/>
  <c r="I88" s="1"/>
  <c r="H87"/>
  <c r="I87" s="1"/>
  <c r="H86"/>
  <c r="I86" s="1"/>
  <c r="H85"/>
  <c r="I85" s="1"/>
  <c r="H84"/>
  <c r="I84" s="1"/>
  <c r="H83"/>
  <c r="I83" s="1"/>
  <c r="H82"/>
  <c r="I82" s="1"/>
  <c r="H81"/>
  <c r="I81" s="1"/>
  <c r="H80"/>
  <c r="I80" s="1"/>
  <c r="H79"/>
  <c r="I79" s="1"/>
  <c r="H78"/>
  <c r="I78" s="1"/>
  <c r="H77"/>
  <c r="I77" s="1"/>
  <c r="H76"/>
  <c r="I76" s="1"/>
  <c r="H75"/>
  <c r="I75" s="1"/>
  <c r="H74"/>
  <c r="I74" s="1"/>
  <c r="H73"/>
  <c r="I73" s="1"/>
  <c r="H72"/>
  <c r="I72" s="1"/>
  <c r="H71"/>
  <c r="I71" s="1"/>
  <c r="H70"/>
  <c r="I70" s="1"/>
  <c r="H69"/>
  <c r="I69" s="1"/>
  <c r="H68"/>
  <c r="I68" s="1"/>
  <c r="H67"/>
  <c r="I67" s="1"/>
  <c r="H66"/>
  <c r="I66" s="1"/>
  <c r="H65"/>
  <c r="I65" s="1"/>
  <c r="H64"/>
  <c r="I64" s="1"/>
  <c r="H63"/>
  <c r="I63" s="1"/>
  <c r="H62"/>
  <c r="I62" s="1"/>
  <c r="H61"/>
  <c r="I61" s="1"/>
  <c r="H60"/>
  <c r="I60" s="1"/>
  <c r="H59"/>
  <c r="I59" s="1"/>
  <c r="H58"/>
  <c r="I58" s="1"/>
  <c r="H57"/>
  <c r="I57" s="1"/>
  <c r="H56"/>
  <c r="I56" s="1"/>
  <c r="H55"/>
  <c r="I55" s="1"/>
  <c r="H54"/>
  <c r="I54" s="1"/>
  <c r="H53"/>
  <c r="I53" s="1"/>
  <c r="H52"/>
  <c r="I52" s="1"/>
  <c r="H51"/>
  <c r="I51" s="1"/>
  <c r="H50"/>
  <c r="I50" s="1"/>
  <c r="H49"/>
  <c r="I49" s="1"/>
  <c r="H48"/>
  <c r="I48" s="1"/>
  <c r="H47"/>
  <c r="I47" s="1"/>
  <c r="H46"/>
  <c r="I46" s="1"/>
  <c r="H45"/>
  <c r="I45" s="1"/>
  <c r="H44"/>
  <c r="I44" s="1"/>
  <c r="H43"/>
  <c r="I43" s="1"/>
  <c r="H42"/>
  <c r="I42" s="1"/>
  <c r="H41"/>
  <c r="I41" s="1"/>
  <c r="H40"/>
  <c r="I40" s="1"/>
  <c r="H39"/>
  <c r="I39" s="1"/>
  <c r="H38"/>
  <c r="I38" s="1"/>
  <c r="H37"/>
  <c r="I37" s="1"/>
  <c r="H36"/>
  <c r="I36" s="1"/>
  <c r="H35"/>
  <c r="I35" s="1"/>
  <c r="H34"/>
  <c r="I34" s="1"/>
  <c r="H33"/>
  <c r="I33" s="1"/>
  <c r="H32"/>
  <c r="I32" s="1"/>
  <c r="H31"/>
  <c r="I31" s="1"/>
  <c r="H30"/>
  <c r="I30" s="1"/>
  <c r="H29"/>
  <c r="I29" s="1"/>
  <c r="H28"/>
  <c r="I28" s="1"/>
  <c r="H27"/>
  <c r="I27" s="1"/>
  <c r="H26"/>
  <c r="I26" s="1"/>
  <c r="H25"/>
  <c r="I25" s="1"/>
  <c r="H24"/>
  <c r="I24" s="1"/>
  <c r="I23"/>
  <c r="F336" i="5" l="1"/>
  <c r="H336" l="1"/>
  <c r="I336" s="1"/>
  <c r="H335"/>
  <c r="I335" s="1"/>
  <c r="H333"/>
  <c r="I333" s="1"/>
  <c r="H331"/>
  <c r="I331" s="1"/>
  <c r="H329"/>
  <c r="I329" s="1"/>
  <c r="H327"/>
  <c r="I327" s="1"/>
  <c r="H326"/>
  <c r="I326" s="1"/>
  <c r="H325"/>
  <c r="I325" s="1"/>
  <c r="H324"/>
  <c r="I324" s="1"/>
  <c r="H323"/>
  <c r="I323" s="1"/>
  <c r="H322"/>
  <c r="I322" s="1"/>
  <c r="H321"/>
  <c r="I321" s="1"/>
  <c r="H320"/>
  <c r="I320" s="1"/>
  <c r="H319"/>
  <c r="I319" s="1"/>
  <c r="H318"/>
  <c r="I318" s="1"/>
  <c r="H317"/>
  <c r="I317" s="1"/>
  <c r="H316"/>
  <c r="I316" s="1"/>
  <c r="H315"/>
  <c r="I315" s="1"/>
  <c r="H314"/>
  <c r="I314" s="1"/>
  <c r="H313"/>
  <c r="I313" s="1"/>
  <c r="H312"/>
  <c r="I312" s="1"/>
  <c r="H311"/>
  <c r="I311" s="1"/>
  <c r="H310"/>
  <c r="I310" s="1"/>
  <c r="H309"/>
  <c r="I309" s="1"/>
  <c r="H308"/>
  <c r="I308" s="1"/>
  <c r="H307"/>
  <c r="I307" s="1"/>
  <c r="H306"/>
  <c r="I306" s="1"/>
  <c r="H305"/>
  <c r="I305" s="1"/>
  <c r="H304"/>
  <c r="I304" s="1"/>
  <c r="H303"/>
  <c r="I303" s="1"/>
  <c r="H302"/>
  <c r="I302" s="1"/>
  <c r="H301"/>
  <c r="I301" s="1"/>
  <c r="H300"/>
  <c r="I300" s="1"/>
  <c r="H299"/>
  <c r="I299" s="1"/>
  <c r="H298"/>
  <c r="I298" s="1"/>
  <c r="H297"/>
  <c r="I297" s="1"/>
  <c r="H296"/>
  <c r="I296" s="1"/>
  <c r="H295"/>
  <c r="I295" s="1"/>
  <c r="H294"/>
  <c r="I294" s="1"/>
  <c r="H293"/>
  <c r="I293" s="1"/>
  <c r="H291"/>
  <c r="I291" s="1"/>
  <c r="H290"/>
  <c r="I290" s="1"/>
  <c r="H289"/>
  <c r="I289" s="1"/>
  <c r="H288"/>
  <c r="I288" s="1"/>
  <c r="H287"/>
  <c r="I287" s="1"/>
  <c r="H286"/>
  <c r="I286" s="1"/>
  <c r="H285"/>
  <c r="I285" s="1"/>
  <c r="H284"/>
  <c r="I284" s="1"/>
  <c r="H283"/>
  <c r="I283" s="1"/>
  <c r="H282"/>
  <c r="I282" s="1"/>
  <c r="H281"/>
  <c r="I281" s="1"/>
  <c r="H280"/>
  <c r="I280" s="1"/>
  <c r="H279"/>
  <c r="I279" s="1"/>
  <c r="H278"/>
  <c r="I278" s="1"/>
  <c r="H277"/>
  <c r="I277" s="1"/>
  <c r="H275"/>
  <c r="I275" s="1"/>
  <c r="H274"/>
  <c r="I274" s="1"/>
  <c r="H273"/>
  <c r="I273" s="1"/>
  <c r="H272"/>
  <c r="I272" s="1"/>
  <c r="H271"/>
  <c r="I271" s="1"/>
  <c r="H270"/>
  <c r="I270" s="1"/>
  <c r="H269"/>
  <c r="I269" s="1"/>
  <c r="H268"/>
  <c r="I268" s="1"/>
  <c r="H267"/>
  <c r="I267" s="1"/>
  <c r="H266"/>
  <c r="I266" s="1"/>
  <c r="H265"/>
  <c r="I265" s="1"/>
  <c r="H264"/>
  <c r="I264" s="1"/>
  <c r="H263"/>
  <c r="I263" s="1"/>
  <c r="H262"/>
  <c r="I262" s="1"/>
  <c r="H261"/>
  <c r="I261" s="1"/>
  <c r="H260"/>
  <c r="I260" s="1"/>
  <c r="H259"/>
  <c r="I259" s="1"/>
  <c r="H258"/>
  <c r="I258" s="1"/>
  <c r="H257"/>
  <c r="I257" s="1"/>
  <c r="H256"/>
  <c r="I256" s="1"/>
  <c r="H255"/>
  <c r="I255" s="1"/>
  <c r="H254"/>
  <c r="I254" s="1"/>
  <c r="H253"/>
  <c r="I253" s="1"/>
  <c r="H252"/>
  <c r="I252" s="1"/>
  <c r="H251"/>
  <c r="I251" s="1"/>
  <c r="H250"/>
  <c r="I250" s="1"/>
  <c r="H249"/>
  <c r="I249" s="1"/>
  <c r="H248"/>
  <c r="I248" s="1"/>
  <c r="H247"/>
  <c r="I247" s="1"/>
  <c r="H246"/>
  <c r="I246" s="1"/>
  <c r="H245"/>
  <c r="I245" s="1"/>
  <c r="H244"/>
  <c r="I244" s="1"/>
  <c r="H243"/>
  <c r="I243" s="1"/>
  <c r="H242"/>
  <c r="I242" s="1"/>
  <c r="H241"/>
  <c r="I241" s="1"/>
  <c r="H240"/>
  <c r="I240" s="1"/>
  <c r="H239"/>
  <c r="I239" s="1"/>
  <c r="H238"/>
  <c r="I238" s="1"/>
  <c r="H237"/>
  <c r="I237" s="1"/>
  <c r="H236"/>
  <c r="I236" s="1"/>
  <c r="H235"/>
  <c r="I235" s="1"/>
  <c r="H234"/>
  <c r="I234" s="1"/>
  <c r="H233"/>
  <c r="I233" s="1"/>
  <c r="H232"/>
  <c r="I232" s="1"/>
  <c r="H231"/>
  <c r="I231" s="1"/>
  <c r="H230"/>
  <c r="I230" s="1"/>
  <c r="H229"/>
  <c r="I229" s="1"/>
  <c r="H228"/>
  <c r="I228" s="1"/>
  <c r="H227"/>
  <c r="I227" s="1"/>
  <c r="H226"/>
  <c r="I226" s="1"/>
  <c r="H225"/>
  <c r="I225" s="1"/>
  <c r="H224"/>
  <c r="I224" s="1"/>
  <c r="H223"/>
  <c r="I223" s="1"/>
  <c r="H222"/>
  <c r="I222" s="1"/>
  <c r="H221"/>
  <c r="I221" s="1"/>
  <c r="H220"/>
  <c r="I220" s="1"/>
  <c r="H219"/>
  <c r="I219" s="1"/>
  <c r="H218"/>
  <c r="I218" s="1"/>
  <c r="H217"/>
  <c r="I217" s="1"/>
  <c r="H216"/>
  <c r="I216" s="1"/>
  <c r="H215"/>
  <c r="I215" s="1"/>
  <c r="H214"/>
  <c r="I214" s="1"/>
  <c r="H213"/>
  <c r="I213" s="1"/>
  <c r="H212"/>
  <c r="I212" s="1"/>
  <c r="H211"/>
  <c r="I211" s="1"/>
  <c r="H210"/>
  <c r="I210" s="1"/>
  <c r="H209"/>
  <c r="I209" s="1"/>
  <c r="H208"/>
  <c r="I208" s="1"/>
  <c r="H207"/>
  <c r="I207" s="1"/>
  <c r="H206"/>
  <c r="I206" s="1"/>
  <c r="H205"/>
  <c r="I205" s="1"/>
  <c r="H204"/>
  <c r="I204" s="1"/>
  <c r="H203"/>
  <c r="I203" s="1"/>
  <c r="H202"/>
  <c r="I202" s="1"/>
  <c r="H201"/>
  <c r="I201" s="1"/>
  <c r="H200"/>
  <c r="I200" s="1"/>
  <c r="H199"/>
  <c r="I199" s="1"/>
  <c r="H198"/>
  <c r="I198" s="1"/>
  <c r="H197"/>
  <c r="I197" s="1"/>
  <c r="H196"/>
  <c r="I196" s="1"/>
  <c r="H195"/>
  <c r="I195" s="1"/>
  <c r="H194"/>
  <c r="I194" s="1"/>
  <c r="H193"/>
  <c r="I193" s="1"/>
  <c r="H192"/>
  <c r="I192" s="1"/>
  <c r="H191"/>
  <c r="I191" s="1"/>
  <c r="H190"/>
  <c r="I190" s="1"/>
  <c r="H189"/>
  <c r="I189" s="1"/>
  <c r="H188"/>
  <c r="I188" s="1"/>
  <c r="H187"/>
  <c r="I187" s="1"/>
  <c r="H186"/>
  <c r="I186" s="1"/>
  <c r="H185"/>
  <c r="I185" s="1"/>
  <c r="H184"/>
  <c r="I184" s="1"/>
  <c r="H183"/>
  <c r="I183" s="1"/>
  <c r="H182"/>
  <c r="I182" s="1"/>
  <c r="H181"/>
  <c r="I181" s="1"/>
  <c r="H180"/>
  <c r="I180" s="1"/>
  <c r="H179"/>
  <c r="I179" s="1"/>
  <c r="H178"/>
  <c r="I178" s="1"/>
  <c r="H177"/>
  <c r="I177" s="1"/>
  <c r="H176"/>
  <c r="I176" s="1"/>
  <c r="H175"/>
  <c r="I175" s="1"/>
  <c r="H174"/>
  <c r="I174" s="1"/>
  <c r="H173"/>
  <c r="I173" s="1"/>
  <c r="H172"/>
  <c r="I172" s="1"/>
  <c r="H171"/>
  <c r="I171" s="1"/>
  <c r="H170"/>
  <c r="I170" s="1"/>
  <c r="H169"/>
  <c r="I169" s="1"/>
  <c r="H168"/>
  <c r="I168" s="1"/>
  <c r="H167"/>
  <c r="I167" s="1"/>
  <c r="H166"/>
  <c r="I166" s="1"/>
  <c r="H165"/>
  <c r="I165" s="1"/>
  <c r="H164"/>
  <c r="I164" s="1"/>
  <c r="H163"/>
  <c r="I163" s="1"/>
  <c r="H162"/>
  <c r="I162" s="1"/>
  <c r="H161"/>
  <c r="I161" s="1"/>
  <c r="H160"/>
  <c r="I160" s="1"/>
  <c r="H159"/>
  <c r="I159" s="1"/>
  <c r="H158"/>
  <c r="I158" s="1"/>
  <c r="H157"/>
  <c r="I157" s="1"/>
  <c r="H156"/>
  <c r="I156" s="1"/>
  <c r="H155"/>
  <c r="I155" s="1"/>
  <c r="H154"/>
  <c r="I154" s="1"/>
  <c r="H153"/>
  <c r="I153" s="1"/>
  <c r="H152"/>
  <c r="I152" s="1"/>
  <c r="H151"/>
  <c r="I151" s="1"/>
  <c r="H150"/>
  <c r="I150" s="1"/>
  <c r="H149"/>
  <c r="I149" s="1"/>
  <c r="H148"/>
  <c r="I148" s="1"/>
  <c r="H147"/>
  <c r="I147" s="1"/>
  <c r="H146"/>
  <c r="I146" s="1"/>
  <c r="H145"/>
  <c r="I145" s="1"/>
  <c r="H144"/>
  <c r="I144" s="1"/>
  <c r="H143"/>
  <c r="I143" s="1"/>
  <c r="H142"/>
  <c r="I142" s="1"/>
  <c r="H141"/>
  <c r="I141" s="1"/>
  <c r="H140"/>
  <c r="I140" s="1"/>
  <c r="H139"/>
  <c r="I139" s="1"/>
  <c r="H138"/>
  <c r="I138" s="1"/>
  <c r="H137"/>
  <c r="I137" s="1"/>
  <c r="H136"/>
  <c r="I136" s="1"/>
  <c r="H135"/>
  <c r="I135" s="1"/>
  <c r="H134"/>
  <c r="I134" s="1"/>
  <c r="H133"/>
  <c r="I133" s="1"/>
  <c r="H132"/>
  <c r="I132" s="1"/>
  <c r="H131"/>
  <c r="I131" s="1"/>
  <c r="H130"/>
  <c r="I130" s="1"/>
  <c r="H129"/>
  <c r="I129" s="1"/>
  <c r="H128"/>
  <c r="I128" s="1"/>
  <c r="H127"/>
  <c r="I127" s="1"/>
  <c r="H126"/>
  <c r="I126" s="1"/>
  <c r="H125"/>
  <c r="I125" s="1"/>
  <c r="H124"/>
  <c r="I124" s="1"/>
  <c r="H123"/>
  <c r="I123" s="1"/>
  <c r="H122"/>
  <c r="I122" s="1"/>
  <c r="H121"/>
  <c r="I121" s="1"/>
  <c r="H120"/>
  <c r="I120" s="1"/>
  <c r="H119"/>
  <c r="I119" s="1"/>
  <c r="H118"/>
  <c r="I118" s="1"/>
  <c r="H117"/>
  <c r="I117" s="1"/>
  <c r="H116"/>
  <c r="I116" s="1"/>
  <c r="H115"/>
  <c r="I115" s="1"/>
  <c r="H114"/>
  <c r="I114" s="1"/>
  <c r="H113"/>
  <c r="I113" s="1"/>
  <c r="H112"/>
  <c r="I112" s="1"/>
  <c r="H111"/>
  <c r="I111" s="1"/>
  <c r="H110"/>
  <c r="I110" s="1"/>
  <c r="H109"/>
  <c r="I109" s="1"/>
  <c r="H108"/>
  <c r="I108" s="1"/>
  <c r="H107"/>
  <c r="I107" s="1"/>
  <c r="H106"/>
  <c r="I106" s="1"/>
  <c r="H105"/>
  <c r="I105" s="1"/>
  <c r="H104"/>
  <c r="I104" s="1"/>
  <c r="H103"/>
  <c r="I103" s="1"/>
  <c r="H102"/>
  <c r="I102" s="1"/>
  <c r="H101"/>
  <c r="I101" s="1"/>
  <c r="H100"/>
  <c r="I100" s="1"/>
  <c r="H99"/>
  <c r="I99" s="1"/>
  <c r="H98"/>
  <c r="I98" s="1"/>
  <c r="H97"/>
  <c r="I97" s="1"/>
  <c r="H96"/>
  <c r="I96" s="1"/>
  <c r="H95"/>
  <c r="I95" s="1"/>
  <c r="H94"/>
  <c r="I94" s="1"/>
  <c r="H93"/>
  <c r="I93" s="1"/>
  <c r="H92"/>
  <c r="I92" s="1"/>
  <c r="H91"/>
  <c r="I91" s="1"/>
  <c r="H90"/>
  <c r="I90" s="1"/>
  <c r="H89"/>
  <c r="I89" s="1"/>
  <c r="H88"/>
  <c r="I88" s="1"/>
  <c r="H87"/>
  <c r="I87" s="1"/>
  <c r="H86"/>
  <c r="I86" s="1"/>
  <c r="H85"/>
  <c r="I85" s="1"/>
  <c r="H84"/>
  <c r="I84" s="1"/>
  <c r="H83"/>
  <c r="I83" s="1"/>
  <c r="H82"/>
  <c r="I82" s="1"/>
  <c r="H81"/>
  <c r="I81" s="1"/>
  <c r="H80"/>
  <c r="I80" s="1"/>
  <c r="H79"/>
  <c r="I79" s="1"/>
  <c r="H78"/>
  <c r="I78" s="1"/>
  <c r="H77"/>
  <c r="I77" s="1"/>
  <c r="H76"/>
  <c r="I76" s="1"/>
  <c r="H75"/>
  <c r="I75" s="1"/>
  <c r="H74"/>
  <c r="I74" s="1"/>
  <c r="H73"/>
  <c r="I73" s="1"/>
  <c r="H72"/>
  <c r="I72" s="1"/>
  <c r="H71"/>
  <c r="I71" s="1"/>
  <c r="H70"/>
  <c r="I70" s="1"/>
  <c r="H69"/>
  <c r="I69" s="1"/>
  <c r="H68"/>
  <c r="I68" s="1"/>
  <c r="H67"/>
  <c r="I67" s="1"/>
  <c r="H66"/>
  <c r="I66" s="1"/>
  <c r="H65"/>
  <c r="I65" s="1"/>
  <c r="H64"/>
  <c r="I64" s="1"/>
  <c r="H63"/>
  <c r="I63" s="1"/>
  <c r="H62"/>
  <c r="I62" s="1"/>
  <c r="H61"/>
  <c r="I61" s="1"/>
  <c r="H60"/>
  <c r="I60" s="1"/>
  <c r="H59"/>
  <c r="I59" s="1"/>
  <c r="H58"/>
  <c r="I58" s="1"/>
  <c r="H57"/>
  <c r="I57" s="1"/>
  <c r="H56"/>
  <c r="I56" s="1"/>
  <c r="H55"/>
  <c r="I55" s="1"/>
  <c r="H54"/>
  <c r="I54" s="1"/>
  <c r="H53"/>
  <c r="I53" s="1"/>
  <c r="H52"/>
  <c r="I52" s="1"/>
  <c r="H51"/>
  <c r="I51" s="1"/>
  <c r="H50"/>
  <c r="I50" s="1"/>
  <c r="H49"/>
  <c r="I49" s="1"/>
  <c r="H48"/>
  <c r="I48" s="1"/>
  <c r="H47"/>
  <c r="I47" s="1"/>
  <c r="H46"/>
  <c r="I46" s="1"/>
  <c r="H45"/>
  <c r="I45" s="1"/>
  <c r="H44"/>
  <c r="I44" s="1"/>
  <c r="H43"/>
  <c r="I43" s="1"/>
  <c r="H42"/>
  <c r="I42" s="1"/>
  <c r="H41"/>
  <c r="I41" s="1"/>
  <c r="H40"/>
  <c r="I40" s="1"/>
  <c r="H39"/>
  <c r="I39" s="1"/>
  <c r="H38"/>
  <c r="I38" s="1"/>
  <c r="H37"/>
  <c r="I37" s="1"/>
  <c r="H36"/>
  <c r="I36" s="1"/>
  <c r="H35"/>
  <c r="I35" s="1"/>
  <c r="H34"/>
  <c r="I34" s="1"/>
  <c r="H33"/>
  <c r="I33" s="1"/>
  <c r="H32"/>
  <c r="I32" s="1"/>
  <c r="H31"/>
  <c r="I31" s="1"/>
  <c r="H30"/>
  <c r="I30" s="1"/>
  <c r="H29"/>
  <c r="I29" s="1"/>
  <c r="H28"/>
  <c r="I28" s="1"/>
  <c r="H27"/>
  <c r="I27" s="1"/>
  <c r="H26"/>
  <c r="I26" s="1"/>
  <c r="H25"/>
  <c r="I25" s="1"/>
  <c r="H24"/>
  <c r="I24" s="1"/>
  <c r="F338"/>
  <c r="H338" s="1"/>
  <c r="I338" s="1"/>
  <c r="H23"/>
  <c r="I23" s="1"/>
  <c r="F337"/>
  <c r="H337" s="1"/>
  <c r="I337" s="1"/>
  <c r="F335"/>
  <c r="F334"/>
  <c r="H334" s="1"/>
  <c r="I334" s="1"/>
  <c r="F333"/>
  <c r="F332"/>
  <c r="H332" s="1"/>
  <c r="I332" s="1"/>
  <c r="F331"/>
  <c r="F330"/>
  <c r="H330" s="1"/>
  <c r="I330" s="1"/>
  <c r="F329"/>
  <c r="F328"/>
  <c r="H328" s="1"/>
  <c r="I328" s="1"/>
  <c r="F292"/>
  <c r="H292" s="1"/>
  <c r="I292" s="1"/>
  <c r="F276"/>
  <c r="H276" s="1"/>
  <c r="I276" s="1"/>
</calcChain>
</file>

<file path=xl/sharedStrings.xml><?xml version="1.0" encoding="utf-8"?>
<sst xmlns="http://schemas.openxmlformats.org/spreadsheetml/2006/main" count="3274" uniqueCount="818">
  <si>
    <t>№ п/п</t>
  </si>
  <si>
    <t>(наименование организации)</t>
  </si>
  <si>
    <t>(адрес организации)</t>
  </si>
  <si>
    <t>Отчетный период</t>
  </si>
  <si>
    <t>Регулируемая деятельность: передача электрической энергии</t>
  </si>
  <si>
    <t>Максимальная фактическая нагрузка, кВА</t>
  </si>
  <si>
    <t>Информация о регулируемой деятельности организации, подлежащая свободному доступу заинтересованным лицам, предоставляемая субъектами оптового и розничного рынков электрической энергии в соответствии со Стандартами раскрытия информации, утвержденными Постановлением Правительства Российской Федерации  от 21.01.2004 № 24</t>
  </si>
  <si>
    <t>Место опубликования</t>
  </si>
  <si>
    <t>Дата опубликования</t>
  </si>
  <si>
    <t>по центрам питания 35 кВ и выше</t>
  </si>
  <si>
    <t xml:space="preserve">1. Информация о наличии объема свободной для технологического присоединения потребителей трансформаторной мощности с указанием текущего объема свободной мощности по центрам питания </t>
  </si>
  <si>
    <t>форма 19</t>
  </si>
  <si>
    <t>Муниципальное унитарное предприятие муниципального образования город Норильск «Коммунальные объединенные системы» (МУП «КОС»)</t>
  </si>
  <si>
    <t>663300, Россия, Красноярский край, город Норильск, район Центральный, улица Нансена, зд. 18-а</t>
  </si>
  <si>
    <t>http://mupkosnorilsk.ru</t>
  </si>
  <si>
    <t xml:space="preserve">ТП-54П </t>
  </si>
  <si>
    <t xml:space="preserve">ТП-55П  </t>
  </si>
  <si>
    <t xml:space="preserve">ТП-55бис </t>
  </si>
  <si>
    <t xml:space="preserve">ТП-69П   </t>
  </si>
  <si>
    <t xml:space="preserve">ТП-70бис    </t>
  </si>
  <si>
    <t xml:space="preserve">ТП-70П    </t>
  </si>
  <si>
    <t xml:space="preserve">ТП-71бис    </t>
  </si>
  <si>
    <t xml:space="preserve">ТП-74  </t>
  </si>
  <si>
    <t>ТП-74бис</t>
  </si>
  <si>
    <t xml:space="preserve">ТП-75-1П  </t>
  </si>
  <si>
    <t xml:space="preserve">ТП-77П </t>
  </si>
  <si>
    <t xml:space="preserve">ТП-986  </t>
  </si>
  <si>
    <t xml:space="preserve">ТП-987П </t>
  </si>
  <si>
    <t xml:space="preserve">ТП-988П </t>
  </si>
  <si>
    <t xml:space="preserve">ТП-989П   </t>
  </si>
  <si>
    <t xml:space="preserve">ТП-995П   </t>
  </si>
  <si>
    <t>ТП-73</t>
  </si>
  <si>
    <t>ТП-77 бис</t>
  </si>
  <si>
    <t xml:space="preserve">ТП-600 </t>
  </si>
  <si>
    <t>ТП-601</t>
  </si>
  <si>
    <t xml:space="preserve">ТП-602 </t>
  </si>
  <si>
    <t>ТП-603</t>
  </si>
  <si>
    <t>ТП-604</t>
  </si>
  <si>
    <t>ТП-605</t>
  </si>
  <si>
    <t>ТП-606</t>
  </si>
  <si>
    <t>ТП-607</t>
  </si>
  <si>
    <t xml:space="preserve">ТП-608 </t>
  </si>
  <si>
    <t xml:space="preserve">ТП-609 </t>
  </si>
  <si>
    <t xml:space="preserve">ТП-610 </t>
  </si>
  <si>
    <t xml:space="preserve">ТП-626 </t>
  </si>
  <si>
    <t>ТП-629</t>
  </si>
  <si>
    <t>ТП-631</t>
  </si>
  <si>
    <t xml:space="preserve">ТП-631-1П </t>
  </si>
  <si>
    <t xml:space="preserve">ТП-632 </t>
  </si>
  <si>
    <t>ТП-633</t>
  </si>
  <si>
    <t>ТП-634</t>
  </si>
  <si>
    <t>ТП-635</t>
  </si>
  <si>
    <t>ТП-636</t>
  </si>
  <si>
    <t xml:space="preserve">ТП-638-1П </t>
  </si>
  <si>
    <t>ТП-639</t>
  </si>
  <si>
    <t>ТП-640</t>
  </si>
  <si>
    <t>ТП-637-1П</t>
  </si>
  <si>
    <t xml:space="preserve">ТП-662  </t>
  </si>
  <si>
    <t xml:space="preserve">ТП-663     </t>
  </si>
  <si>
    <t xml:space="preserve">ТП-664 бис </t>
  </si>
  <si>
    <t xml:space="preserve">ТП-667    </t>
  </si>
  <si>
    <t xml:space="preserve">ТП-668   </t>
  </si>
  <si>
    <t xml:space="preserve">ТП-669  </t>
  </si>
  <si>
    <t xml:space="preserve">ТП-939  </t>
  </si>
  <si>
    <t xml:space="preserve">ТП-940 </t>
  </si>
  <si>
    <t xml:space="preserve">ТП-941 </t>
  </si>
  <si>
    <t>ТП-942</t>
  </si>
  <si>
    <t xml:space="preserve">ТП-943 </t>
  </si>
  <si>
    <t xml:space="preserve">ТП-944   </t>
  </si>
  <si>
    <t xml:space="preserve">ТП-979   </t>
  </si>
  <si>
    <t xml:space="preserve">ТП-981   </t>
  </si>
  <si>
    <t xml:space="preserve">ТП-982 </t>
  </si>
  <si>
    <t xml:space="preserve">ТП-983   </t>
  </si>
  <si>
    <t xml:space="preserve">ТП-985 </t>
  </si>
  <si>
    <t xml:space="preserve">ТП-999     </t>
  </si>
  <si>
    <t xml:space="preserve">ТП-996   </t>
  </si>
  <si>
    <t xml:space="preserve">ТП-997 </t>
  </si>
  <si>
    <t xml:space="preserve">ТП-43 </t>
  </si>
  <si>
    <t>ТП-351</t>
  </si>
  <si>
    <t>ТП-387</t>
  </si>
  <si>
    <t>ТП-388</t>
  </si>
  <si>
    <t>ТП-389</t>
  </si>
  <si>
    <t>ТП-391</t>
  </si>
  <si>
    <t>ТП-911</t>
  </si>
  <si>
    <t>ТП-912</t>
  </si>
  <si>
    <t>ТП-913</t>
  </si>
  <si>
    <t>ТП-914</t>
  </si>
  <si>
    <t>ТП-915</t>
  </si>
  <si>
    <t>ТП-917</t>
  </si>
  <si>
    <t>ТП-918</t>
  </si>
  <si>
    <t>ТП-919</t>
  </si>
  <si>
    <t>ТП-920</t>
  </si>
  <si>
    <t>ТП-921</t>
  </si>
  <si>
    <t>ТП-922</t>
  </si>
  <si>
    <t>ТП-923</t>
  </si>
  <si>
    <t>ТП-924-1П</t>
  </si>
  <si>
    <t>ТП-924</t>
  </si>
  <si>
    <t>ТП-925</t>
  </si>
  <si>
    <t>ТП-926</t>
  </si>
  <si>
    <t>ТП-927</t>
  </si>
  <si>
    <t>ТП-45П</t>
  </si>
  <si>
    <t>ТП-50</t>
  </si>
  <si>
    <t>ТП-51-1П</t>
  </si>
  <si>
    <t>ТП-56</t>
  </si>
  <si>
    <t>ТП-60 П</t>
  </si>
  <si>
    <t>ТП-72-1П</t>
  </si>
  <si>
    <t>ТП-101П</t>
  </si>
  <si>
    <t>ТП-104</t>
  </si>
  <si>
    <t>ТП-138П</t>
  </si>
  <si>
    <t xml:space="preserve">ТП-57   </t>
  </si>
  <si>
    <t xml:space="preserve">ТП-58  </t>
  </si>
  <si>
    <t xml:space="preserve">ТП-59-1П   </t>
  </si>
  <si>
    <t xml:space="preserve">ТП-61П    </t>
  </si>
  <si>
    <t xml:space="preserve">ТП-63П  </t>
  </si>
  <si>
    <t xml:space="preserve">ТП-65П   </t>
  </si>
  <si>
    <t>ТП-65бис</t>
  </si>
  <si>
    <t xml:space="preserve">ТП-66П </t>
  </si>
  <si>
    <t xml:space="preserve">ТП-66бис   </t>
  </si>
  <si>
    <t xml:space="preserve">ТП-67      </t>
  </si>
  <si>
    <t xml:space="preserve">ТП-67бис    </t>
  </si>
  <si>
    <t xml:space="preserve">ТП-68П       </t>
  </si>
  <si>
    <t xml:space="preserve">ТП-68бис   </t>
  </si>
  <si>
    <t xml:space="preserve">ТП-78 П    </t>
  </si>
  <si>
    <t xml:space="preserve">ТП-78бис </t>
  </si>
  <si>
    <t xml:space="preserve">ТП-79П       </t>
  </si>
  <si>
    <t xml:space="preserve">ТП-79бис     </t>
  </si>
  <si>
    <t xml:space="preserve">ТП-105   </t>
  </si>
  <si>
    <t xml:space="preserve">ТП-622П    </t>
  </si>
  <si>
    <t xml:space="preserve">ТП-623   </t>
  </si>
  <si>
    <t xml:space="preserve">ТП-971  </t>
  </si>
  <si>
    <t xml:space="preserve">ТП-972П     </t>
  </si>
  <si>
    <t xml:space="preserve">ТП-974  </t>
  </si>
  <si>
    <t xml:space="preserve">ТП-976   </t>
  </si>
  <si>
    <t xml:space="preserve">ТП-977  </t>
  </si>
  <si>
    <t xml:space="preserve">ТП-978    </t>
  </si>
  <si>
    <t xml:space="preserve">ТП-644 </t>
  </si>
  <si>
    <t xml:space="preserve">ТП-645     </t>
  </si>
  <si>
    <t xml:space="preserve">ТП-646   </t>
  </si>
  <si>
    <t xml:space="preserve">ТП-647  </t>
  </si>
  <si>
    <t xml:space="preserve">ТП-648    </t>
  </si>
  <si>
    <t xml:space="preserve">ТП-650  </t>
  </si>
  <si>
    <t xml:space="preserve">ТП-651   </t>
  </si>
  <si>
    <t xml:space="preserve">ТП-652    </t>
  </si>
  <si>
    <t xml:space="preserve">ТП-653    </t>
  </si>
  <si>
    <t xml:space="preserve">ТП-931  </t>
  </si>
  <si>
    <t xml:space="preserve">ТП-933 </t>
  </si>
  <si>
    <t xml:space="preserve">ТП-934   </t>
  </si>
  <si>
    <t xml:space="preserve">ТП-935  </t>
  </si>
  <si>
    <t xml:space="preserve">ТП-936    </t>
  </si>
  <si>
    <t xml:space="preserve">ТП-964Бис   </t>
  </si>
  <si>
    <t xml:space="preserve">ТП-611 </t>
  </si>
  <si>
    <t>ТП-612</t>
  </si>
  <si>
    <t>ТП-613</t>
  </si>
  <si>
    <t>ТП-614</t>
  </si>
  <si>
    <t xml:space="preserve">ТП-615 </t>
  </si>
  <si>
    <t xml:space="preserve">ТП-616  </t>
  </si>
  <si>
    <t>ТП-617</t>
  </si>
  <si>
    <t>ТП-618</t>
  </si>
  <si>
    <t>ТП-816</t>
  </si>
  <si>
    <t>ТП-817</t>
  </si>
  <si>
    <t>ТП-819</t>
  </si>
  <si>
    <t xml:space="preserve">ТП-900  </t>
  </si>
  <si>
    <t>ТП-903</t>
  </si>
  <si>
    <t>ТП-904</t>
  </si>
  <si>
    <t>ТП-905</t>
  </si>
  <si>
    <t>ТП-906</t>
  </si>
  <si>
    <t>ТП-907</t>
  </si>
  <si>
    <t>ТП-908</t>
  </si>
  <si>
    <t>ТП-909</t>
  </si>
  <si>
    <t>ТП-910</t>
  </si>
  <si>
    <t>ТП-910Б</t>
  </si>
  <si>
    <t xml:space="preserve">ТП-950 </t>
  </si>
  <si>
    <t>ТП-951</t>
  </si>
  <si>
    <t>ТП-952</t>
  </si>
  <si>
    <t>ТП-953</t>
  </si>
  <si>
    <t>ТП-954</t>
  </si>
  <si>
    <t>ТП-955</t>
  </si>
  <si>
    <t>ТП-964</t>
  </si>
  <si>
    <t>ТП-965</t>
  </si>
  <si>
    <t xml:space="preserve">ТП-966  </t>
  </si>
  <si>
    <t>ТП-967</t>
  </si>
  <si>
    <t>ТП-968</t>
  </si>
  <si>
    <t>ТП-969</t>
  </si>
  <si>
    <t xml:space="preserve">ТП-101г </t>
  </si>
  <si>
    <t xml:space="preserve">ТП-103г  </t>
  </si>
  <si>
    <t xml:space="preserve">ТП-104г  </t>
  </si>
  <si>
    <t xml:space="preserve">ТП-106г  </t>
  </si>
  <si>
    <t>ТП-109г</t>
  </si>
  <si>
    <t>ТП-406</t>
  </si>
  <si>
    <t>ТП-407</t>
  </si>
  <si>
    <t>ТП-408</t>
  </si>
  <si>
    <t>ТП-409</t>
  </si>
  <si>
    <t>ТП-410</t>
  </si>
  <si>
    <t>ТП-411</t>
  </si>
  <si>
    <t>ТП-412</t>
  </si>
  <si>
    <t>ТП-413</t>
  </si>
  <si>
    <t>ТП-414</t>
  </si>
  <si>
    <t>ТП-422</t>
  </si>
  <si>
    <t>ТП-423</t>
  </si>
  <si>
    <t>ТП-424</t>
  </si>
  <si>
    <t xml:space="preserve">ТП-465  </t>
  </si>
  <si>
    <t>ТП-466</t>
  </si>
  <si>
    <t>ТП-467</t>
  </si>
  <si>
    <t xml:space="preserve">ТП-472  </t>
  </si>
  <si>
    <t>ТП-473</t>
  </si>
  <si>
    <t>ТП-474</t>
  </si>
  <si>
    <t>ТП-475</t>
  </si>
  <si>
    <t>ТП-476</t>
  </si>
  <si>
    <t>ТП-477</t>
  </si>
  <si>
    <t xml:space="preserve">ТП-758 </t>
  </si>
  <si>
    <t xml:space="preserve">ТП-32 </t>
  </si>
  <si>
    <t>КТП-35</t>
  </si>
  <si>
    <t xml:space="preserve">ТП-51-2 П </t>
  </si>
  <si>
    <t xml:space="preserve">ТП-52 П </t>
  </si>
  <si>
    <t xml:space="preserve">ТП-64П  </t>
  </si>
  <si>
    <t xml:space="preserve">ТП-64бис </t>
  </si>
  <si>
    <t xml:space="preserve">ТП-76 </t>
  </si>
  <si>
    <t xml:space="preserve">КТП-151 </t>
  </si>
  <si>
    <t xml:space="preserve">КТП-218п  </t>
  </si>
  <si>
    <t>КТП-220</t>
  </si>
  <si>
    <t>КТП-221</t>
  </si>
  <si>
    <t xml:space="preserve">КТПН-242 1П </t>
  </si>
  <si>
    <t xml:space="preserve">ТП-343  </t>
  </si>
  <si>
    <t xml:space="preserve">КТП-346 П </t>
  </si>
  <si>
    <t xml:space="preserve">КТП-350-1П Т1       </t>
  </si>
  <si>
    <t>КТП-350-1П Т2</t>
  </si>
  <si>
    <t xml:space="preserve"> ТП-354   </t>
  </si>
  <si>
    <t xml:space="preserve">КТП-356 </t>
  </si>
  <si>
    <t xml:space="preserve">КТПН-400Т </t>
  </si>
  <si>
    <t xml:space="preserve">ТП-405 К  </t>
  </si>
  <si>
    <t xml:space="preserve">КТП-415 </t>
  </si>
  <si>
    <t xml:space="preserve">КТП -514 П </t>
  </si>
  <si>
    <t xml:space="preserve">ТП-520   </t>
  </si>
  <si>
    <t xml:space="preserve">КТПН-521 </t>
  </si>
  <si>
    <t xml:space="preserve">КТП -558 П </t>
  </si>
  <si>
    <t xml:space="preserve">ТП-607 бис </t>
  </si>
  <si>
    <t>КТПН-691 1П</t>
  </si>
  <si>
    <t xml:space="preserve">ТП-693  </t>
  </si>
  <si>
    <t>ТП-694</t>
  </si>
  <si>
    <t>КТПН-701-1П</t>
  </si>
  <si>
    <t>КТПН-701-2П</t>
  </si>
  <si>
    <t>КТПН-701-3П</t>
  </si>
  <si>
    <t>КТПН-701-4П</t>
  </si>
  <si>
    <t>КТПН-736</t>
  </si>
  <si>
    <t xml:space="preserve">ТП-738 </t>
  </si>
  <si>
    <t>ТП-834</t>
  </si>
  <si>
    <t xml:space="preserve">КТП-849 </t>
  </si>
  <si>
    <t xml:space="preserve">ТП-928 П </t>
  </si>
  <si>
    <t>ТП-929 П</t>
  </si>
  <si>
    <t>ТП-937</t>
  </si>
  <si>
    <t>ТП-938</t>
  </si>
  <si>
    <t>ТП-945</t>
  </si>
  <si>
    <t>ТП-946</t>
  </si>
  <si>
    <t>ТП-947</t>
  </si>
  <si>
    <t>ТП-948</t>
  </si>
  <si>
    <t xml:space="preserve">ТП-954 бис </t>
  </si>
  <si>
    <t xml:space="preserve">ТП-973 </t>
  </si>
  <si>
    <t>ТП-980</t>
  </si>
  <si>
    <t>ТП-992</t>
  </si>
  <si>
    <t xml:space="preserve">ТП-994П </t>
  </si>
  <si>
    <t xml:space="preserve">КТП-1016 </t>
  </si>
  <si>
    <t xml:space="preserve">ТП-337 </t>
  </si>
  <si>
    <t>ТП-338</t>
  </si>
  <si>
    <t>ТП-341</t>
  </si>
  <si>
    <t>ТП-342</t>
  </si>
  <si>
    <t xml:space="preserve">ТП-501   </t>
  </si>
  <si>
    <t>ТП-502</t>
  </si>
  <si>
    <t>ТП-503</t>
  </si>
  <si>
    <t>ТП-504</t>
  </si>
  <si>
    <t>ТП-505</t>
  </si>
  <si>
    <t>ТП-506</t>
  </si>
  <si>
    <t>ТП-507</t>
  </si>
  <si>
    <t>ТП-508</t>
  </si>
  <si>
    <t xml:space="preserve">ТП-510Т </t>
  </si>
  <si>
    <t xml:space="preserve">ТП-511   </t>
  </si>
  <si>
    <t>ТП-512</t>
  </si>
  <si>
    <t>ТП-513</t>
  </si>
  <si>
    <t>ТП-515</t>
  </si>
  <si>
    <t>ТП-516</t>
  </si>
  <si>
    <t>ТП-517</t>
  </si>
  <si>
    <t>ТП-518</t>
  </si>
  <si>
    <t xml:space="preserve">КТПН-519   </t>
  </si>
  <si>
    <t xml:space="preserve">ТП-522  </t>
  </si>
  <si>
    <t>ТП-524</t>
  </si>
  <si>
    <t xml:space="preserve">ТП-735  </t>
  </si>
  <si>
    <t xml:space="preserve">ТП-737 </t>
  </si>
  <si>
    <t>ТП-739</t>
  </si>
  <si>
    <t xml:space="preserve">ТП-782  </t>
  </si>
  <si>
    <t>ТП-783</t>
  </si>
  <si>
    <t xml:space="preserve">ТП-783-1Т  </t>
  </si>
  <si>
    <t>ТП-800</t>
  </si>
  <si>
    <t xml:space="preserve">ТП-802  </t>
  </si>
  <si>
    <t>ТП-803</t>
  </si>
  <si>
    <t>ТП-804</t>
  </si>
  <si>
    <t>ТП-805</t>
  </si>
  <si>
    <t>ТП-807</t>
  </si>
  <si>
    <t>ТП-808</t>
  </si>
  <si>
    <t xml:space="preserve">ТП-811  </t>
  </si>
  <si>
    <t xml:space="preserve">ТП-815 </t>
  </si>
  <si>
    <t xml:space="preserve">ТП-819  </t>
  </si>
  <si>
    <t>ТП-820</t>
  </si>
  <si>
    <t>ТП-823</t>
  </si>
  <si>
    <t>ТП-824</t>
  </si>
  <si>
    <t xml:space="preserve">ТП-828 </t>
  </si>
  <si>
    <t xml:space="preserve">ТП-836 </t>
  </si>
  <si>
    <t xml:space="preserve">ТП-840 </t>
  </si>
  <si>
    <t>ТП-844-1Т</t>
  </si>
  <si>
    <t>ТП-884</t>
  </si>
  <si>
    <t xml:space="preserve">ТП-897   </t>
  </si>
  <si>
    <t>ТП-1001</t>
  </si>
  <si>
    <t>КТП-190</t>
  </si>
  <si>
    <t xml:space="preserve">КТП-193 </t>
  </si>
  <si>
    <t xml:space="preserve">КТП-211  </t>
  </si>
  <si>
    <t>КТП-294</t>
  </si>
  <si>
    <t xml:space="preserve">КТП-295П </t>
  </si>
  <si>
    <t xml:space="preserve">КТП-704г  </t>
  </si>
  <si>
    <t xml:space="preserve">КТП-846 </t>
  </si>
  <si>
    <t>КТП-847</t>
  </si>
  <si>
    <t xml:space="preserve">КТП-878  </t>
  </si>
  <si>
    <t xml:space="preserve">КТП-861 </t>
  </si>
  <si>
    <t>на балансе организации нет центров питания 35 кВ и выше"</t>
  </si>
  <si>
    <t>Объем свободной трансформаторной  мощности, кВА</t>
  </si>
  <si>
    <t>Установленная трансформаторная мощность, кВА</t>
  </si>
  <si>
    <t>Максимально допустимая нагрузка, кВА</t>
  </si>
  <si>
    <t>Адрес расположения ТП</t>
  </si>
  <si>
    <t>2х400</t>
  </si>
  <si>
    <t>Резерв, (-) дефицит трансформаторной  мощности, кВА</t>
  </si>
  <si>
    <t>№  ТП</t>
  </si>
  <si>
    <t>ул. Комсомольская, 4</t>
  </si>
  <si>
    <t>пр. Ленина, 3</t>
  </si>
  <si>
    <t>ул. Комсомольская, 10</t>
  </si>
  <si>
    <t>пр.Ленина, 11</t>
  </si>
  <si>
    <t>пр. Ленина, 13</t>
  </si>
  <si>
    <t>пр. Ленина, 17</t>
  </si>
  <si>
    <t>ул. Советская, 4</t>
  </si>
  <si>
    <t>ул. Комсомольская, 18</t>
  </si>
  <si>
    <t>ул. Комсомольская, 14</t>
  </si>
  <si>
    <t>пр. Ленина, 7б</t>
  </si>
  <si>
    <t>ул. Советская,10</t>
  </si>
  <si>
    <t>ул. Комсомольская,25</t>
  </si>
  <si>
    <t>ул. Комсомольская,7</t>
  </si>
  <si>
    <t>ул. Комсомольская,19</t>
  </si>
  <si>
    <t>ул. Набережная, 33</t>
  </si>
  <si>
    <t>ул. Комсомольская, 17</t>
  </si>
  <si>
    <t>ул. Советская, д. 1</t>
  </si>
  <si>
    <t>пр-т Ленинский, д. 25</t>
  </si>
  <si>
    <t>ул. Завенягина, д. 3</t>
  </si>
  <si>
    <t>ул. Завенягина, д. 7</t>
  </si>
  <si>
    <t>ул. Завенягина, д. 11</t>
  </si>
  <si>
    <t>ул. Комсомольская, д. 36</t>
  </si>
  <si>
    <t>ул. Комсомольская, д. 30</t>
  </si>
  <si>
    <t>ул. Комсомольская, д. 26</t>
  </si>
  <si>
    <t>пр-т Ленинский, д. 19</t>
  </si>
  <si>
    <t>ул. Завенягина, д. 2</t>
  </si>
  <si>
    <t>ул. Завенягина, д. 4</t>
  </si>
  <si>
    <t>пр-т Ленинский, д. 27</t>
  </si>
  <si>
    <t>ул. Завенягина, д. 6</t>
  </si>
  <si>
    <t>ул. Комсомольская, д. 38</t>
  </si>
  <si>
    <t>пр-т Ленинский, д. 29</t>
  </si>
  <si>
    <t>пр-т Ленинский, д. 31</t>
  </si>
  <si>
    <t>пр-т Ленинский, д. 37</t>
  </si>
  <si>
    <t>пр-т  Ленинский, д. 43</t>
  </si>
  <si>
    <t>пр-т Ленинский, д. 45</t>
  </si>
  <si>
    <t>ул. Комсомольская, д. 48</t>
  </si>
  <si>
    <t>пр-т Ленинский, д. 47-г</t>
  </si>
  <si>
    <t>ул. Орджоникидзе, д. 6</t>
  </si>
  <si>
    <t>ул. Орджоникидзе, д. 4</t>
  </si>
  <si>
    <t>ул. Комсомольская, д. 54А</t>
  </si>
  <si>
    <t>ул. Комсомольская, 41а</t>
  </si>
  <si>
    <t>ул. Комсомольская, 41б</t>
  </si>
  <si>
    <t>пр.Солнечный,7</t>
  </si>
  <si>
    <t>ул. Комсомольская, 45в</t>
  </si>
  <si>
    <t>ул. Комсомольская, 47в</t>
  </si>
  <si>
    <t>ул. Комсомольская, 47а</t>
  </si>
  <si>
    <t>ул. Нансена, 4</t>
  </si>
  <si>
    <t>ул. Нансена, 58</t>
  </si>
  <si>
    <t>ул. Нансена, 16</t>
  </si>
  <si>
    <t>ул. Нансена, 28</t>
  </si>
  <si>
    <t>ул. Нансена, 52</t>
  </si>
  <si>
    <t>пр. Молодежный, 25</t>
  </si>
  <si>
    <t>пр. Солнечный, 10</t>
  </si>
  <si>
    <t>ул. Набережная Урванцева, д.7</t>
  </si>
  <si>
    <t>ул. Набережная Урванцева, 23</t>
  </si>
  <si>
    <t>ул. Комсомольская, 37</t>
  </si>
  <si>
    <t>ул. Нансена, 32</t>
  </si>
  <si>
    <t>пр. Солнечный, 1</t>
  </si>
  <si>
    <t>ул. Набережная Урванцева, д.10</t>
  </si>
  <si>
    <t>ул. Лауреатов, д. 66б</t>
  </si>
  <si>
    <t>пл. Металлургов, зд. 25В</t>
  </si>
  <si>
    <t>ул. Металлургов, д. 29Б</t>
  </si>
  <si>
    <t>ул. Металлургов, д. 6</t>
  </si>
  <si>
    <t>ул. Бегичева, д. 21</t>
  </si>
  <si>
    <t>ул. Талнахская, д. 81</t>
  </si>
  <si>
    <t>ул. Орджоникидзе д. 9</t>
  </si>
  <si>
    <t>ул. Котульского, д. 19</t>
  </si>
  <si>
    <t>ул. Бегичева, д. 33</t>
  </si>
  <si>
    <t>ул. Бегичева, д. 45</t>
  </si>
  <si>
    <t>ул. Бегичева, д. 17</t>
  </si>
  <si>
    <t>ул. Бегичева, д. 3</t>
  </si>
  <si>
    <t>ул. Бегичева, д. 9</t>
  </si>
  <si>
    <t>ул. Металлургов, д. 13</t>
  </si>
  <si>
    <t>ул. Металлургов, д. 1</t>
  </si>
  <si>
    <t>ул. Красноярская д. 3</t>
  </si>
  <si>
    <t>ул. Нансена, д. 60</t>
  </si>
  <si>
    <t>ул. Нансена, д. 70</t>
  </si>
  <si>
    <t>ул. Нансена, д. 80Б</t>
  </si>
  <si>
    <t>ул. Нансена, д. 80</t>
  </si>
  <si>
    <t>ул. Нансена, д. 92</t>
  </si>
  <si>
    <t>ул. Нансена, д. 102</t>
  </si>
  <si>
    <t>ул. Кирова, д.2 б</t>
  </si>
  <si>
    <t>ул. Севастопольская, д. 7</t>
  </si>
  <si>
    <t>ул. Севастопольская, д. 2б</t>
  </si>
  <si>
    <t xml:space="preserve">ул. Кирова, д. 10 б </t>
  </si>
  <si>
    <t>ул. Талнахская, д. 17б</t>
  </si>
  <si>
    <t>ул. 50 лет Октября, д. 5б</t>
  </si>
  <si>
    <t>ул. Талнахская, д. 8</t>
  </si>
  <si>
    <t>ул. Талнахская, д. 1</t>
  </si>
  <si>
    <t>ул. 50 лет Октября, д. 10б</t>
  </si>
  <si>
    <t>ул. Б.Хмельницкого, д. 13 "Центральная баня"</t>
  </si>
  <si>
    <t>ул. Б.Хмельницкого, д. 10</t>
  </si>
  <si>
    <t>ул. Павлова, д. 10</t>
  </si>
  <si>
    <t>ул. Талнахская, д.21 б</t>
  </si>
  <si>
    <t>ул. Талнахская, д.27</t>
  </si>
  <si>
    <t>ул. Б.Хмельницкого, д.15</t>
  </si>
  <si>
    <t>пр-т Ленинский, д. 12</t>
  </si>
  <si>
    <t>ул. Б.Хмельницкого, д. 19</t>
  </si>
  <si>
    <t>пр-т Ленинский, д. 16</t>
  </si>
  <si>
    <t>ул. Б.Хмельницкого, д. 23</t>
  </si>
  <si>
    <t>ул. Советская, д.16</t>
  </si>
  <si>
    <t>пр-т Ленинский, д. 18</t>
  </si>
  <si>
    <t>пр-т Ленинский, д. 22</t>
  </si>
  <si>
    <t>ул. Кирова, д. 25</t>
  </si>
  <si>
    <t>ул. Кирова, д. 29</t>
  </si>
  <si>
    <t>пр-т Ленинский, д. 24</t>
  </si>
  <si>
    <t>пр-т Ленинский, д. 26</t>
  </si>
  <si>
    <t>ул. Талнахская, д.19 б</t>
  </si>
  <si>
    <t>ул. Талнахская, д. 33 б</t>
  </si>
  <si>
    <t>ул. Московская,д. 12 б</t>
  </si>
  <si>
    <t>ул. Московская,д.14 б</t>
  </si>
  <si>
    <t>ул. Павлова, д. 15 б</t>
  </si>
  <si>
    <t>ул. Лауреатов, д. 39</t>
  </si>
  <si>
    <t>ул. Лауреатов, д. 25</t>
  </si>
  <si>
    <t>ул. Лауреатов, д. 31 б</t>
  </si>
  <si>
    <t>ул. Анисимова, д. 5 б</t>
  </si>
  <si>
    <t>ул. Талнахская, д. 61</t>
  </si>
  <si>
    <t>ул. Ленинградская, д. 11</t>
  </si>
  <si>
    <t>ул. Ленинградская, д. 3</t>
  </si>
  <si>
    <t>ул. Ленинградская, д. 7</t>
  </si>
  <si>
    <t>ул. Ленина, д. 42</t>
  </si>
  <si>
    <t>ул. Ленина, д. 48</t>
  </si>
  <si>
    <t>ул. Орджоникидзе, д. 10</t>
  </si>
  <si>
    <t>ул. Орджоникидзе, д. 18</t>
  </si>
  <si>
    <t>ул. Талнахская, д. 79</t>
  </si>
  <si>
    <t>ул. Талнахская, д. 78</t>
  </si>
  <si>
    <t>ул. Талнахская, д. 72</t>
  </si>
  <si>
    <t>ул. Талнахская, д. 66</t>
  </si>
  <si>
    <t>ул. Лауреатов, д. 91</t>
  </si>
  <si>
    <t>ул. Лауреатов, д. 83</t>
  </si>
  <si>
    <t>ул. Лауреатов, д. 73</t>
  </si>
  <si>
    <t>пр.Ленинский, д.28 (1к.)</t>
  </si>
  <si>
    <t xml:space="preserve">пр.Ленинский, д.28 (3 к.) </t>
  </si>
  <si>
    <t>пр.Ленинский, д.40 (1 к.)</t>
  </si>
  <si>
    <t>пр.Ленинский, д.40 (4к.)</t>
  </si>
  <si>
    <t>ул. Мира, д.7 (3 к.)</t>
  </si>
  <si>
    <t>ул. Мира, д.7 (1 к.)</t>
  </si>
  <si>
    <t>ул. Мира, д.1 (3 к.)</t>
  </si>
  <si>
    <t>ул. Мира, д.1 (1 к.)</t>
  </si>
  <si>
    <t>ул. Мира, д.6-Б</t>
  </si>
  <si>
    <t>ул. Ленинградская, д. 12</t>
  </si>
  <si>
    <t>ул. Талнахская, д.57</t>
  </si>
  <si>
    <t>ул. Талнахская, д.53(2к.)</t>
  </si>
  <si>
    <t>ул. Талнахская, д.49(2к.)</t>
  </si>
  <si>
    <t>ул. Московская, д.21</t>
  </si>
  <si>
    <t>ул. Московская, д. 15</t>
  </si>
  <si>
    <t>ул. Московская, д.5</t>
  </si>
  <si>
    <t>ул. Мира, д.4-В</t>
  </si>
  <si>
    <t>ул. Московская, д.7-А</t>
  </si>
  <si>
    <t>ул. Хантайская, д.23</t>
  </si>
  <si>
    <t>ул. Хантайская, д.45Б</t>
  </si>
  <si>
    <t>ул. Бегичева, д. 16</t>
  </si>
  <si>
    <t>ул. Бегичева, д.6</t>
  </si>
  <si>
    <t>ул. Бегичева, д. 12</t>
  </si>
  <si>
    <t>ул. Бегичева, д.26</t>
  </si>
  <si>
    <t>ул. Бегичева, д.32</t>
  </si>
  <si>
    <t>ул. Нансена, д. 114</t>
  </si>
  <si>
    <t>ул. Хантайская, д. 11</t>
  </si>
  <si>
    <t>ул. Ленинградская, д.22</t>
  </si>
  <si>
    <t>ул. Ленинградская, д. 18</t>
  </si>
  <si>
    <t>ул. Лауреатов, д.51Б</t>
  </si>
  <si>
    <t>ул. Лауреатов, д.47Б</t>
  </si>
  <si>
    <t>ул. Талнахская, д.44Б</t>
  </si>
  <si>
    <t>ул. Талнахская, д.52 Б</t>
  </si>
  <si>
    <t>ул. Югославская, зд. 8Б</t>
  </si>
  <si>
    <t>ул. Югославская, зд. 22Б</t>
  </si>
  <si>
    <t>ул. Озерная, зд. 13Б</t>
  </si>
  <si>
    <t>ул. Югославская, зд. 48Б</t>
  </si>
  <si>
    <t>ул. Озерная, зд. 31</t>
  </si>
  <si>
    <t>ул. Надеждинская, д. 17-б</t>
  </si>
  <si>
    <t>ул. Надеждинская, зд. 12Б</t>
  </si>
  <si>
    <t>ул. Школьная, д. 12-б</t>
  </si>
  <si>
    <t>ул. Надеждинская, д. 3-б</t>
  </si>
  <si>
    <t>ул. Строительная, д. 17</t>
  </si>
  <si>
    <t>ул. Строительная, д. 2-б</t>
  </si>
  <si>
    <t>ул. Шахтерская, зд. 6Б</t>
  </si>
  <si>
    <t>ул. Строительная, зд. 3В</t>
  </si>
  <si>
    <t>ул. Первомайская, д.50</t>
  </si>
  <si>
    <t>ул. Строительная, зд. 1Л</t>
  </si>
  <si>
    <t>ул. Норильская, зд. 4Б</t>
  </si>
  <si>
    <t>ул. Норильская, зд. 12Б</t>
  </si>
  <si>
    <t>ул. Надеждинская, зд. 1Г</t>
  </si>
  <si>
    <t>ул. Первомайская, д. 18</t>
  </si>
  <si>
    <t>ул. Строительная, д. 24</t>
  </si>
  <si>
    <t>ул. Шахтерская, зд. 18Б</t>
  </si>
  <si>
    <t>ул. Шахтерская, зд. 5Б</t>
  </si>
  <si>
    <t>ул. Победы, зд. 9Б</t>
  </si>
  <si>
    <t>ул. Строительная, д. 11</t>
  </si>
  <si>
    <t>ул. Строительная, д. 10</t>
  </si>
  <si>
    <t>ул. Заводская,  21</t>
  </si>
  <si>
    <t>Пождепо ул. Ветеранов, д. 28-а</t>
  </si>
  <si>
    <t>пр. Ленинский, 2</t>
  </si>
  <si>
    <t>ул. Пушкна, н-проект</t>
  </si>
  <si>
    <t>ул. Б.Хмельницкого, 18</t>
  </si>
  <si>
    <t>ул. Кирова, 21</t>
  </si>
  <si>
    <t>ул. Б.Хмельницкого, 16</t>
  </si>
  <si>
    <t>ул. Советская, 20 (Роддом)</t>
  </si>
  <si>
    <t>ул. Горная</t>
  </si>
  <si>
    <t>ул. Октябрьская (УПБ)</t>
  </si>
  <si>
    <t>ул. 50 лет Октября, 12</t>
  </si>
  <si>
    <t>ул. Талнахская, 12</t>
  </si>
  <si>
    <t>ул. Талнахская, 14</t>
  </si>
  <si>
    <t>ул. Талнахская, 16</t>
  </si>
  <si>
    <t>район  Круглого озера</t>
  </si>
  <si>
    <t>Лыжная база "Оль-гуль"</t>
  </si>
  <si>
    <t>ул. Лауреатов (Тубдиспансер)</t>
  </si>
  <si>
    <t>ул. Лауреатов, д. 48 б</t>
  </si>
  <si>
    <t>ст.  Голиково</t>
  </si>
  <si>
    <t>пос. "Геологов"</t>
  </si>
  <si>
    <t>ул. Федоровского, 11,  ул. Маслова, 11, МСЧ-2</t>
  </si>
  <si>
    <t>ул. Надеждинская,15</t>
  </si>
  <si>
    <t>ул. Первомайская, 56 ПЧ 41</t>
  </si>
  <si>
    <t>ул. Вокзальная (аптечный склад)</t>
  </si>
  <si>
    <t>ул. Федоровского, 13, Детская поликлиника</t>
  </si>
  <si>
    <t>Гаражи 5 микр</t>
  </si>
  <si>
    <t>ул. Вокзальная</t>
  </si>
  <si>
    <t>пр. Ленинский, д.21а (ЗАГС)</t>
  </si>
  <si>
    <t>ул. Кирова (школа-интернат)</t>
  </si>
  <si>
    <t>ул. Павлова (ПЛ-17)</t>
  </si>
  <si>
    <t>ул. Заводская, (СВЭМ)</t>
  </si>
  <si>
    <t>ул. Энергетическая, 7</t>
  </si>
  <si>
    <t>ул. Нансена, район ДОСААФ</t>
  </si>
  <si>
    <t>ул. Федоровского, 5</t>
  </si>
  <si>
    <t>ул. Таймырская, зд. 15Б. (Дом спорта)</t>
  </si>
  <si>
    <t>ул. Бауманская, 9. Универсам "Подсолнух"</t>
  </si>
  <si>
    <t>ул. Озерная, д.46 (Пожарная часть)</t>
  </si>
  <si>
    <t>ул. Н.Урванцева, 47. Бассейн, ДЮСШ</t>
  </si>
  <si>
    <t>пр. Молодежный, 1</t>
  </si>
  <si>
    <t>пр. Молодежный, 5</t>
  </si>
  <si>
    <t>пр. Молодежный, 11</t>
  </si>
  <si>
    <t>пр. Молодежный, 15</t>
  </si>
  <si>
    <t>пр. Молодежный, 21</t>
  </si>
  <si>
    <t>ул. Нансена, Пож.депо</t>
  </si>
  <si>
    <t>ул. Лауреатов, д. 33</t>
  </si>
  <si>
    <t>ул. Комсомольская, 33а. ТЦ "Гостинный двор"</t>
  </si>
  <si>
    <t>ул. Набережная ПНС-11Бис</t>
  </si>
  <si>
    <t>ул. Талнахская, д. 71</t>
  </si>
  <si>
    <t>ст. Голиково (ПАК)</t>
  </si>
  <si>
    <t>Стадион "Заполярник", Пушкина, 7а</t>
  </si>
  <si>
    <t>ул. Полярная, 1Б</t>
  </si>
  <si>
    <t>ул. Диксона, 5Б</t>
  </si>
  <si>
    <t>ул. Полярная, 13Б</t>
  </si>
  <si>
    <t>ул. Спортивная, 14Б</t>
  </si>
  <si>
    <t>ул. Энтузиастов,7</t>
  </si>
  <si>
    <t>ул. Первопроходцев,2</t>
  </si>
  <si>
    <t>ул. Первопроходцев,13</t>
  </si>
  <si>
    <t>ул. Новая,5</t>
  </si>
  <si>
    <t>ул. Новая,13</t>
  </si>
  <si>
    <t>ул. Первопроходцев,9</t>
  </si>
  <si>
    <t>ул. Енисейская,18</t>
  </si>
  <si>
    <t>ул. Енисейская, 6</t>
  </si>
  <si>
    <t>ул. Игарская, д. 48-б</t>
  </si>
  <si>
    <t>ул. Игарская, д. 54-б</t>
  </si>
  <si>
    <t>ул. Дудинская, д. 1-б</t>
  </si>
  <si>
    <t>ул. Дудинская, д. 15-б</t>
  </si>
  <si>
    <t>ул. Рудная, 7</t>
  </si>
  <si>
    <t>ул. Рудная, 25</t>
  </si>
  <si>
    <t>ул. Рудная, 53</t>
  </si>
  <si>
    <t>ул. Федоровского, зд. 14Б</t>
  </si>
  <si>
    <t>ул. Федоровского, д. 6</t>
  </si>
  <si>
    <t>ул. Енисейская, зд. 1Б</t>
  </si>
  <si>
    <t>ул. Федоровского,3</t>
  </si>
  <si>
    <t>ул. Горняков,4Б</t>
  </si>
  <si>
    <t>ул. Горняков,10</t>
  </si>
  <si>
    <t>ул. Маслова,12Б</t>
  </si>
  <si>
    <t>ул. Таймырская,10</t>
  </si>
  <si>
    <t>ул. Строителей,15</t>
  </si>
  <si>
    <t>ул. Строителей, зд. 9Б</t>
  </si>
  <si>
    <t>ул. Бауманская, д. 4-б</t>
  </si>
  <si>
    <t>ул. Космонавтов, д. 13-б</t>
  </si>
  <si>
    <t>ул. Космонавтов, зд. 27Б</t>
  </si>
  <si>
    <t>ул. Бауманская, зд. 34Б</t>
  </si>
  <si>
    <t>ул. Бауманская, зд. 33Б</t>
  </si>
  <si>
    <t>ул. Бауманская, зд. 25Б</t>
  </si>
  <si>
    <t>ул. Игарская, зд. 12Б</t>
  </si>
  <si>
    <t>ул. Космонавтов, зд. 8Б</t>
  </si>
  <si>
    <t>ул. Строителей,31</t>
  </si>
  <si>
    <t>ул. Таймырская,18</t>
  </si>
  <si>
    <t>ул. Таймырская,26</t>
  </si>
  <si>
    <t>ул. Спортивная,4Б</t>
  </si>
  <si>
    <t>ул. Маслова,2</t>
  </si>
  <si>
    <t>ул. Горняков,7</t>
  </si>
  <si>
    <t>ул. Горняков, 1 АТС-37 АО "Норильск-Телеком"</t>
  </si>
  <si>
    <t>ул. Михаила Кравца, зд. 12</t>
  </si>
  <si>
    <t>ул. Михаила Кравца, зд. 8Б</t>
  </si>
  <si>
    <t>ул. Таймырская,1</t>
  </si>
  <si>
    <t>ул. Диксона, зд. 2Б</t>
  </si>
  <si>
    <t>ул. Космонавтов, зд. 12Б</t>
  </si>
  <si>
    <t>ул. Игарская, д. 20-б</t>
  </si>
  <si>
    <t>ул. Рудная, 29</t>
  </si>
  <si>
    <t xml:space="preserve">г. Норильск, район  Кайеркан, ул. Первомайская 54Б, ОСК 2 оч. </t>
  </si>
  <si>
    <t xml:space="preserve">г. Норильск, район  Кайеркан, ул. Первомайская 54Б, ОСК 1 оч. </t>
  </si>
  <si>
    <t>Площадка НМЗ, ОСК</t>
  </si>
  <si>
    <t xml:space="preserve">г. Норильск, Центральный район, ул. Лауреатов,  КНС-НЮЗ   </t>
  </si>
  <si>
    <t xml:space="preserve">г. Норильск, Центральный район, ул. Вокзальная 9А, ОСК  </t>
  </si>
  <si>
    <t xml:space="preserve">г. Норильск,  ж/о Оганер, район Гор.больницы №1, КНС-3 </t>
  </si>
  <si>
    <t xml:space="preserve">г. Норильск,  ж/о Оганер, ул. Озерная 10А, ОСК  </t>
  </si>
  <si>
    <t>г. Норильск,  ж/о Оганер,  ул. Озерная 2Б, КНС-1</t>
  </si>
  <si>
    <t xml:space="preserve">г. Норильск,  район Талнах, ОСК 2 оч. </t>
  </si>
  <si>
    <t xml:space="preserve">г. Норильск,  район Талнах, ОСК 1 оч. </t>
  </si>
  <si>
    <t>2х630</t>
  </si>
  <si>
    <t>2х1000</t>
  </si>
  <si>
    <t>2х1600</t>
  </si>
  <si>
    <t>2х320</t>
  </si>
  <si>
    <t>2х250</t>
  </si>
  <si>
    <t xml:space="preserve">по центрам питания ниже 35 кВ           </t>
  </si>
  <si>
    <t xml:space="preserve">ТП-932 </t>
  </si>
  <si>
    <t xml:space="preserve">ТП-696 </t>
  </si>
  <si>
    <t>ул. Комсомольская, 1б</t>
  </si>
  <si>
    <t>Мощность резервируемая по договорам о технологическом присоединении, в т.ч. находящимся на согласовании, кВт</t>
  </si>
  <si>
    <t xml:space="preserve">КТПН-80   </t>
  </si>
  <si>
    <t xml:space="preserve">КТПН-96  </t>
  </si>
  <si>
    <t>ТП-801</t>
  </si>
  <si>
    <t>ул. Н.Урванцева, 53а. Дворец спорта "Арктика"</t>
  </si>
  <si>
    <t>ТП-620 П</t>
  </si>
  <si>
    <t xml:space="preserve">ТП-621 П  </t>
  </si>
  <si>
    <t>ТП-989-1П</t>
  </si>
  <si>
    <t>I квартал 2019</t>
  </si>
  <si>
    <t>IV квартал 2019</t>
  </si>
  <si>
    <t>II квартал 2019</t>
  </si>
  <si>
    <t>КТП-151</t>
  </si>
  <si>
    <t>КТП-193</t>
  </si>
  <si>
    <t>КТП-211</t>
  </si>
  <si>
    <t>КТП-218п</t>
  </si>
  <si>
    <t>КТП-221П</t>
  </si>
  <si>
    <t>КТП-295-П</t>
  </si>
  <si>
    <t>КТП-346П</t>
  </si>
  <si>
    <t>КТП-514П</t>
  </si>
  <si>
    <t>КТП-704г</t>
  </si>
  <si>
    <t>КТП-846</t>
  </si>
  <si>
    <t>КТП-849</t>
  </si>
  <si>
    <t>КТП-861</t>
  </si>
  <si>
    <t>КТП-878</t>
  </si>
  <si>
    <t>КТПН-242-1П</t>
  </si>
  <si>
    <t>КТПН-350-1П Т-1</t>
  </si>
  <si>
    <t>КТПН-350-1П Т-2</t>
  </si>
  <si>
    <t>КТПН-356П</t>
  </si>
  <si>
    <t>КТПН-400Т</t>
  </si>
  <si>
    <t>КТПН-519</t>
  </si>
  <si>
    <t>КТПН-521</t>
  </si>
  <si>
    <t>КТПН-691-1П</t>
  </si>
  <si>
    <t>КТПН-80П</t>
  </si>
  <si>
    <t>КТПН-96П</t>
  </si>
  <si>
    <t>ТП-101г</t>
  </si>
  <si>
    <t>ТП-103г</t>
  </si>
  <si>
    <t>ТП-104г</t>
  </si>
  <si>
    <t>ТП-104П</t>
  </si>
  <si>
    <t>ТП-105П</t>
  </si>
  <si>
    <t>ТП-106г</t>
  </si>
  <si>
    <t>ТП-138</t>
  </si>
  <si>
    <t>ТП-32</t>
  </si>
  <si>
    <t>ТП-337</t>
  </si>
  <si>
    <t>ТП-343</t>
  </si>
  <si>
    <t>ТП-354</t>
  </si>
  <si>
    <t>ТП-405К</t>
  </si>
  <si>
    <t>ТП-415</t>
  </si>
  <si>
    <t>ТП-43</t>
  </si>
  <si>
    <t>ТП-465</t>
  </si>
  <si>
    <t>ТП-472</t>
  </si>
  <si>
    <t>ТП-501</t>
  </si>
  <si>
    <t>ТП-50П</t>
  </si>
  <si>
    <t>ТП-510Т</t>
  </si>
  <si>
    <t>ТП-511</t>
  </si>
  <si>
    <t>ТП-51-2П</t>
  </si>
  <si>
    <t>ТП-520</t>
  </si>
  <si>
    <t>ТП-522</t>
  </si>
  <si>
    <t>ТП-52П</t>
  </si>
  <si>
    <t>ТП-54П</t>
  </si>
  <si>
    <t>ТП-55</t>
  </si>
  <si>
    <t>ТП-558П</t>
  </si>
  <si>
    <t>ТП-55-бис</t>
  </si>
  <si>
    <t>ТП-56-1П</t>
  </si>
  <si>
    <t>ТП-57П</t>
  </si>
  <si>
    <t>ТП-58П</t>
  </si>
  <si>
    <t>ТП-59-1П</t>
  </si>
  <si>
    <t>ТП-600</t>
  </si>
  <si>
    <t>ТП-602</t>
  </si>
  <si>
    <t>ТП-607П-бис</t>
  </si>
  <si>
    <t>ТП-608</t>
  </si>
  <si>
    <t>ТП-609</t>
  </si>
  <si>
    <t>ТП-60П</t>
  </si>
  <si>
    <t>ТП-610</t>
  </si>
  <si>
    <t>ТП-611</t>
  </si>
  <si>
    <t>ТП-615</t>
  </si>
  <si>
    <t>ТП-616</t>
  </si>
  <si>
    <t>ТП-61П</t>
  </si>
  <si>
    <t>ТП-620П</t>
  </si>
  <si>
    <t>ТП-621П</t>
  </si>
  <si>
    <t>ТП-622</t>
  </si>
  <si>
    <t>ТП-623П</t>
  </si>
  <si>
    <t>ТП-626</t>
  </si>
  <si>
    <t>ТП-631-1П</t>
  </si>
  <si>
    <t>ТП-632</t>
  </si>
  <si>
    <t>ТП-638-1П</t>
  </si>
  <si>
    <t>ТП-63П</t>
  </si>
  <si>
    <t>ТП-644</t>
  </si>
  <si>
    <t>ТП-645</t>
  </si>
  <si>
    <t>ТП-646</t>
  </si>
  <si>
    <t>ТП-647</t>
  </si>
  <si>
    <t>ТП-648</t>
  </si>
  <si>
    <t>ТП-64-бис</t>
  </si>
  <si>
    <t>ТП-64П</t>
  </si>
  <si>
    <t>ТП-650</t>
  </si>
  <si>
    <t>ТП-651</t>
  </si>
  <si>
    <t>ТП-652</t>
  </si>
  <si>
    <t>ТП-653</t>
  </si>
  <si>
    <t>ТП-65-бис</t>
  </si>
  <si>
    <t>ТП-65П</t>
  </si>
  <si>
    <t>ТП-662</t>
  </si>
  <si>
    <t>ТП-663</t>
  </si>
  <si>
    <t>ТП-664-бис</t>
  </si>
  <si>
    <t>ТП-667</t>
  </si>
  <si>
    <t>ТП-668</t>
  </si>
  <si>
    <t>ТП-669</t>
  </si>
  <si>
    <t>ТП-66-бис</t>
  </si>
  <si>
    <t>ТП-66П</t>
  </si>
  <si>
    <t>ТП-67</t>
  </si>
  <si>
    <t>ТП-67-бис</t>
  </si>
  <si>
    <t>ТП-68</t>
  </si>
  <si>
    <t>ТП-68-бис</t>
  </si>
  <si>
    <t>ТП-693</t>
  </si>
  <si>
    <t>ТП-694П</t>
  </si>
  <si>
    <t>ТП-696</t>
  </si>
  <si>
    <t>ТП-69П</t>
  </si>
  <si>
    <t>ТП-70-бис</t>
  </si>
  <si>
    <t>ТП-70П</t>
  </si>
  <si>
    <t>ТП-71-бис</t>
  </si>
  <si>
    <t>ТП-735</t>
  </si>
  <si>
    <t>ТП-736</t>
  </si>
  <si>
    <t>ТП-737</t>
  </si>
  <si>
    <t>ТП-738</t>
  </si>
  <si>
    <t>ТП-74</t>
  </si>
  <si>
    <t>ТП-74-бис</t>
  </si>
  <si>
    <t>ТП-75-1П</t>
  </si>
  <si>
    <t>ТП-758</t>
  </si>
  <si>
    <t>ТП-76</t>
  </si>
  <si>
    <t>ТП-77</t>
  </si>
  <si>
    <t>ТП-77-бис</t>
  </si>
  <si>
    <t>ТП-782</t>
  </si>
  <si>
    <t>ТП-783-1Т</t>
  </si>
  <si>
    <t>ТП-78-бис</t>
  </si>
  <si>
    <t>ТП-78П</t>
  </si>
  <si>
    <t>ТП-79-бис</t>
  </si>
  <si>
    <t>ТП-79П</t>
  </si>
  <si>
    <t>ТП-802</t>
  </si>
  <si>
    <t>ТП-811</t>
  </si>
  <si>
    <t>ТП-815</t>
  </si>
  <si>
    <t>ТП-817-1П</t>
  </si>
  <si>
    <t>ТП-817Т</t>
  </si>
  <si>
    <t>ТП-828</t>
  </si>
  <si>
    <t>ТП-836</t>
  </si>
  <si>
    <t>ТП-840</t>
  </si>
  <si>
    <t>ТП-897</t>
  </si>
  <si>
    <t>ТП-900</t>
  </si>
  <si>
    <t>ТП-910-бис</t>
  </si>
  <si>
    <t>ТП-928П</t>
  </si>
  <si>
    <t>ТП-929П</t>
  </si>
  <si>
    <t>ТП-931</t>
  </si>
  <si>
    <t>ТП-932</t>
  </si>
  <si>
    <t>ТП-933</t>
  </si>
  <si>
    <t>ТП-934</t>
  </si>
  <si>
    <t>ТП-935</t>
  </si>
  <si>
    <t>ТП-936</t>
  </si>
  <si>
    <t>ТП-937П</t>
  </si>
  <si>
    <t>ТП-938П</t>
  </si>
  <si>
    <t>ТП-939</t>
  </si>
  <si>
    <t>ТП-940</t>
  </si>
  <si>
    <t>ТП-941</t>
  </si>
  <si>
    <t>ТП-943</t>
  </si>
  <si>
    <t>ТП-944</t>
  </si>
  <si>
    <t>ТП-945П</t>
  </si>
  <si>
    <t>ТП-946П</t>
  </si>
  <si>
    <t>ТП-947П</t>
  </si>
  <si>
    <t>ТП-948П</t>
  </si>
  <si>
    <t>ТП-950</t>
  </si>
  <si>
    <t>ТП-954-бис</t>
  </si>
  <si>
    <t>ТП-964-бис</t>
  </si>
  <si>
    <t>ТП-966</t>
  </si>
  <si>
    <t>ТП-971П</t>
  </si>
  <si>
    <t>ТП-972П</t>
  </si>
  <si>
    <t>ТП-973</t>
  </si>
  <si>
    <t>ТП-974П</t>
  </si>
  <si>
    <t>ТП-976П</t>
  </si>
  <si>
    <t>ТП-977П</t>
  </si>
  <si>
    <t>ТП-978П</t>
  </si>
  <si>
    <t>ТП-989П</t>
  </si>
  <si>
    <t xml:space="preserve">ТП-64-1П </t>
  </si>
  <si>
    <t>ТП-64-1П</t>
  </si>
  <si>
    <t>III квартал 2019</t>
  </si>
  <si>
    <t>КТП-1016</t>
  </si>
</sst>
</file>

<file path=xl/styles.xml><?xml version="1.0" encoding="utf-8"?>
<styleSheet xmlns="http://schemas.openxmlformats.org/spreadsheetml/2006/main">
  <numFmts count="4">
    <numFmt numFmtId="164" formatCode="#,##0\ _₽"/>
    <numFmt numFmtId="165" formatCode="dd/mm/yy;@"/>
    <numFmt numFmtId="166" formatCode="0.0"/>
    <numFmt numFmtId="167" formatCode="0.000"/>
  </numFmts>
  <fonts count="15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u/>
      <sz val="8.5"/>
      <color indexed="12"/>
      <name val="Arial Cyr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9"/>
      <name val="Times New Roman"/>
      <family val="1"/>
      <charset val="204"/>
    </font>
    <font>
      <sz val="7"/>
      <name val="Times New Roman"/>
      <family val="1"/>
      <charset val="204"/>
    </font>
    <font>
      <u/>
      <sz val="8.5"/>
      <color indexed="12"/>
      <name val="Times New Roman"/>
      <family val="1"/>
      <charset val="204"/>
    </font>
    <font>
      <b/>
      <i/>
      <u/>
      <sz val="1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Arial Cyr"/>
      <charset val="204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0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4" fillId="0" borderId="0"/>
    <xf numFmtId="0" fontId="4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" fillId="0" borderId="0"/>
  </cellStyleXfs>
  <cellXfs count="152">
    <xf numFmtId="0" fontId="0" fillId="0" borderId="0" xfId="0"/>
    <xf numFmtId="0" fontId="5" fillId="0" borderId="1" xfId="0" applyFont="1" applyFill="1" applyBorder="1" applyAlignment="1">
      <alignment horizontal="center" vertical="center" textRotation="90" wrapText="1"/>
    </xf>
    <xf numFmtId="0" fontId="5" fillId="0" borderId="0" xfId="0" applyFont="1" applyFill="1"/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/>
    <xf numFmtId="0" fontId="12" fillId="0" borderId="1" xfId="0" applyFont="1" applyFill="1" applyBorder="1" applyAlignment="1">
      <alignment wrapText="1"/>
    </xf>
    <xf numFmtId="0" fontId="5" fillId="0" borderId="1" xfId="2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top"/>
    </xf>
    <xf numFmtId="0" fontId="5" fillId="0" borderId="1" xfId="2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top" wrapText="1"/>
    </xf>
    <xf numFmtId="0" fontId="12" fillId="0" borderId="1" xfId="0" applyFont="1" applyFill="1" applyBorder="1" applyAlignment="1">
      <alignment vertical="top" wrapText="1"/>
    </xf>
    <xf numFmtId="0" fontId="12" fillId="0" borderId="1" xfId="0" applyFont="1" applyFill="1" applyBorder="1" applyAlignment="1">
      <alignment horizontal="left" vertical="top" wrapText="1"/>
    </xf>
    <xf numFmtId="0" fontId="5" fillId="0" borderId="1" xfId="3" applyFont="1" applyFill="1" applyBorder="1" applyAlignment="1">
      <alignment horizontal="left" vertical="top"/>
    </xf>
    <xf numFmtId="0" fontId="5" fillId="0" borderId="1" xfId="3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justify" vertical="top" wrapText="1"/>
    </xf>
    <xf numFmtId="0" fontId="5" fillId="0" borderId="1" xfId="0" applyFont="1" applyFill="1" applyBorder="1" applyAlignment="1">
      <alignment wrapText="1"/>
    </xf>
    <xf numFmtId="0" fontId="12" fillId="0" borderId="1" xfId="0" applyFont="1" applyFill="1" applyBorder="1" applyAlignment="1">
      <alignment horizontal="left" vertical="center" wrapText="1"/>
    </xf>
    <xf numFmtId="0" fontId="5" fillId="0" borderId="0" xfId="0" applyFont="1" applyFill="1" applyBorder="1"/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left" vertical="center"/>
    </xf>
    <xf numFmtId="164" fontId="5" fillId="0" borderId="1" xfId="0" applyNumberFormat="1" applyFont="1" applyFill="1" applyBorder="1"/>
    <xf numFmtId="164" fontId="5" fillId="0" borderId="1" xfId="0" applyNumberFormat="1" applyFont="1" applyFill="1" applyBorder="1" applyAlignment="1">
      <alignment horizontal="right"/>
    </xf>
    <xf numFmtId="164" fontId="5" fillId="0" borderId="0" xfId="0" applyNumberFormat="1" applyFont="1" applyFill="1" applyBorder="1" applyAlignment="1">
      <alignment horizontal="right"/>
    </xf>
    <xf numFmtId="1" fontId="5" fillId="0" borderId="1" xfId="0" applyNumberFormat="1" applyFont="1" applyFill="1" applyBorder="1" applyAlignment="1">
      <alignment horizontal="center" vertical="center" textRotation="90" wrapText="1"/>
    </xf>
    <xf numFmtId="1" fontId="5" fillId="0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/>
    <xf numFmtId="1" fontId="5" fillId="0" borderId="0" xfId="0" applyNumberFormat="1" applyFont="1" applyFill="1" applyBorder="1"/>
    <xf numFmtId="2" fontId="5" fillId="0" borderId="1" xfId="0" applyNumberFormat="1" applyFont="1" applyFill="1" applyBorder="1" applyAlignment="1">
      <alignment horizontal="center" vertical="center"/>
    </xf>
    <xf numFmtId="2" fontId="5" fillId="0" borderId="1" xfId="0" applyNumberFormat="1" applyFont="1" applyFill="1" applyBorder="1" applyAlignment="1">
      <alignment horizontal="left" vertical="center" wrapText="1"/>
    </xf>
    <xf numFmtId="2" fontId="5" fillId="0" borderId="1" xfId="0" applyNumberFormat="1" applyFont="1" applyFill="1" applyBorder="1" applyAlignment="1">
      <alignment horizontal="left" vertical="center"/>
    </xf>
    <xf numFmtId="164" fontId="5" fillId="0" borderId="1" xfId="0" applyNumberFormat="1" applyFont="1" applyFill="1" applyBorder="1" applyAlignment="1">
      <alignment horizontal="center" vertical="center" textRotation="90" wrapText="1"/>
    </xf>
    <xf numFmtId="1" fontId="5" fillId="0" borderId="0" xfId="0" applyNumberFormat="1" applyFont="1" applyFill="1"/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2" fontId="12" fillId="0" borderId="1" xfId="0" applyNumberFormat="1" applyFont="1" applyFill="1" applyBorder="1" applyAlignment="1">
      <alignment horizontal="center" vertical="center"/>
    </xf>
    <xf numFmtId="1" fontId="12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9" fillId="0" borderId="1" xfId="0" applyFont="1" applyFill="1" applyBorder="1" applyAlignment="1">
      <alignment horizontal="left" vertical="center" wrapText="1"/>
    </xf>
    <xf numFmtId="0" fontId="11" fillId="0" borderId="0" xfId="0" applyFont="1" applyFill="1" applyAlignment="1">
      <alignment horizontal="center" vertical="center"/>
    </xf>
    <xf numFmtId="164" fontId="5" fillId="0" borderId="0" xfId="0" applyNumberFormat="1" applyFont="1" applyFill="1"/>
    <xf numFmtId="164" fontId="5" fillId="0" borderId="0" xfId="0" applyNumberFormat="1" applyFont="1" applyFill="1" applyAlignment="1">
      <alignment horizontal="right"/>
    </xf>
    <xf numFmtId="164" fontId="6" fillId="0" borderId="0" xfId="0" applyNumberFormat="1" applyFont="1" applyFill="1" applyAlignment="1">
      <alignment horizontal="right"/>
    </xf>
    <xf numFmtId="164" fontId="5" fillId="0" borderId="0" xfId="0" applyNumberFormat="1" applyFont="1" applyFill="1" applyBorder="1" applyAlignment="1"/>
    <xf numFmtId="164" fontId="7" fillId="0" borderId="0" xfId="0" applyNumberFormat="1" applyFont="1" applyFill="1" applyBorder="1" applyAlignment="1">
      <alignment vertical="justify"/>
    </xf>
    <xf numFmtId="1" fontId="6" fillId="0" borderId="0" xfId="0" applyNumberFormat="1" applyFont="1" applyFill="1" applyAlignment="1">
      <alignment horizontal="center" vertical="center" wrapText="1"/>
    </xf>
    <xf numFmtId="164" fontId="6" fillId="0" borderId="0" xfId="0" applyNumberFormat="1" applyFont="1" applyFill="1" applyAlignment="1">
      <alignment horizontal="center" vertical="center" wrapText="1"/>
    </xf>
    <xf numFmtId="1" fontId="6" fillId="0" borderId="0" xfId="0" applyNumberFormat="1" applyFont="1" applyFill="1" applyBorder="1" applyAlignment="1">
      <alignment horizontal="center" vertical="center" wrapText="1"/>
    </xf>
    <xf numFmtId="164" fontId="6" fillId="0" borderId="0" xfId="0" applyNumberFormat="1" applyFont="1" applyFill="1" applyBorder="1" applyAlignment="1">
      <alignment horizontal="center" vertical="center" wrapText="1"/>
    </xf>
    <xf numFmtId="1" fontId="11" fillId="0" borderId="0" xfId="0" applyNumberFormat="1" applyFont="1" applyFill="1" applyAlignment="1">
      <alignment horizontal="center"/>
    </xf>
    <xf numFmtId="164" fontId="11" fillId="0" borderId="0" xfId="0" applyNumberFormat="1" applyFont="1" applyFill="1" applyAlignment="1">
      <alignment horizontal="center"/>
    </xf>
    <xf numFmtId="164" fontId="5" fillId="0" borderId="0" xfId="0" applyNumberFormat="1" applyFont="1" applyFill="1" applyBorder="1"/>
    <xf numFmtId="1" fontId="5" fillId="0" borderId="1" xfId="0" applyNumberFormat="1" applyFont="1" applyFill="1" applyBorder="1" applyAlignment="1">
      <alignment horizontal="center" vertical="center" wrapText="1"/>
    </xf>
    <xf numFmtId="166" fontId="5" fillId="0" borderId="1" xfId="0" applyNumberFormat="1" applyFont="1" applyFill="1" applyBorder="1" applyAlignment="1">
      <alignment horizontal="center" vertical="center" wrapText="1"/>
    </xf>
    <xf numFmtId="166" fontId="5" fillId="0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left" vertical="center" wrapText="1"/>
    </xf>
    <xf numFmtId="0" fontId="5" fillId="2" borderId="1" xfId="2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left" vertical="center" wrapText="1"/>
    </xf>
    <xf numFmtId="2" fontId="5" fillId="2" borderId="1" xfId="0" applyNumberFormat="1" applyFont="1" applyFill="1" applyBorder="1" applyAlignment="1">
      <alignment horizontal="center" vertical="center"/>
    </xf>
    <xf numFmtId="1" fontId="5" fillId="2" borderId="1" xfId="0" applyNumberFormat="1" applyFont="1" applyFill="1" applyBorder="1" applyAlignment="1">
      <alignment horizontal="center" vertical="center"/>
    </xf>
    <xf numFmtId="1" fontId="12" fillId="2" borderId="1" xfId="0" applyNumberFormat="1" applyFont="1" applyFill="1" applyBorder="1" applyAlignment="1">
      <alignment horizontal="center" vertical="center"/>
    </xf>
    <xf numFmtId="1" fontId="5" fillId="2" borderId="1" xfId="0" applyNumberFormat="1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/>
    <xf numFmtId="1" fontId="5" fillId="2" borderId="0" xfId="0" applyNumberFormat="1" applyFont="1" applyFill="1"/>
    <xf numFmtId="164" fontId="5" fillId="2" borderId="0" xfId="0" applyNumberFormat="1" applyFont="1" applyFill="1"/>
    <xf numFmtId="164" fontId="5" fillId="2" borderId="0" xfId="0" applyNumberFormat="1" applyFont="1" applyFill="1" applyAlignment="1">
      <alignment horizontal="right"/>
    </xf>
    <xf numFmtId="164" fontId="6" fillId="2" borderId="0" xfId="0" applyNumberFormat="1" applyFont="1" applyFill="1" applyAlignment="1">
      <alignment horizontal="right"/>
    </xf>
    <xf numFmtId="164" fontId="5" fillId="2" borderId="0" xfId="0" applyNumberFormat="1" applyFont="1" applyFill="1" applyBorder="1" applyAlignment="1"/>
    <xf numFmtId="164" fontId="7" fillId="2" borderId="0" xfId="0" applyNumberFormat="1" applyFont="1" applyFill="1" applyBorder="1" applyAlignment="1">
      <alignment vertical="justify"/>
    </xf>
    <xf numFmtId="0" fontId="5" fillId="2" borderId="0" xfId="0" applyFont="1" applyFill="1" applyBorder="1" applyAlignment="1">
      <alignment horizontal="center"/>
    </xf>
    <xf numFmtId="0" fontId="6" fillId="2" borderId="0" xfId="0" applyFont="1" applyFill="1" applyAlignment="1">
      <alignment horizontal="center" vertical="center" wrapText="1"/>
    </xf>
    <xf numFmtId="1" fontId="6" fillId="2" borderId="0" xfId="0" applyNumberFormat="1" applyFont="1" applyFill="1" applyAlignment="1">
      <alignment horizontal="center" vertical="center" wrapText="1"/>
    </xf>
    <xf numFmtId="164" fontId="6" fillId="2" borderId="0" xfId="0" applyNumberFormat="1" applyFont="1" applyFill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horizontal="center" vertical="center" wrapText="1"/>
    </xf>
    <xf numFmtId="1" fontId="6" fillId="2" borderId="0" xfId="0" applyNumberFormat="1" applyFont="1" applyFill="1" applyBorder="1" applyAlignment="1">
      <alignment horizontal="center" vertical="center" wrapText="1"/>
    </xf>
    <xf numFmtId="164" fontId="6" fillId="2" borderId="0" xfId="0" applyNumberFormat="1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center"/>
    </xf>
    <xf numFmtId="1" fontId="11" fillId="2" borderId="0" xfId="0" applyNumberFormat="1" applyFont="1" applyFill="1" applyAlignment="1">
      <alignment horizontal="center"/>
    </xf>
    <xf numFmtId="164" fontId="11" fillId="2" borderId="0" xfId="0" applyNumberFormat="1" applyFont="1" applyFill="1" applyAlignment="1">
      <alignment horizontal="center"/>
    </xf>
    <xf numFmtId="0" fontId="5" fillId="2" borderId="1" xfId="0" applyFont="1" applyFill="1" applyBorder="1" applyAlignment="1">
      <alignment horizontal="center" vertical="center" textRotation="90" wrapText="1"/>
    </xf>
    <xf numFmtId="1" fontId="5" fillId="2" borderId="1" xfId="0" applyNumberFormat="1" applyFont="1" applyFill="1" applyBorder="1" applyAlignment="1">
      <alignment horizontal="center" vertical="center" textRotation="90" wrapText="1"/>
    </xf>
    <xf numFmtId="164" fontId="5" fillId="2" borderId="1" xfId="0" applyNumberFormat="1" applyFont="1" applyFill="1" applyBorder="1" applyAlignment="1">
      <alignment horizontal="center" vertical="center" textRotation="90" wrapText="1"/>
    </xf>
    <xf numFmtId="1" fontId="5" fillId="2" borderId="1" xfId="0" applyNumberFormat="1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/>
    </xf>
    <xf numFmtId="0" fontId="5" fillId="2" borderId="1" xfId="3" applyFont="1" applyFill="1" applyBorder="1" applyAlignment="1">
      <alignment horizontal="left" vertical="center"/>
    </xf>
    <xf numFmtId="1" fontId="12" fillId="2" borderId="1" xfId="0" applyNumberFormat="1" applyFont="1" applyFill="1" applyBorder="1" applyAlignment="1">
      <alignment horizontal="left" vertical="center"/>
    </xf>
    <xf numFmtId="1" fontId="5" fillId="2" borderId="1" xfId="0" applyNumberFormat="1" applyFont="1" applyFill="1" applyBorder="1" applyAlignment="1">
      <alignment horizontal="left" vertical="center" wrapText="1"/>
    </xf>
    <xf numFmtId="0" fontId="5" fillId="2" borderId="0" xfId="0" applyFont="1" applyFill="1" applyAlignment="1">
      <alignment vertical="center"/>
    </xf>
    <xf numFmtId="0" fontId="5" fillId="2" borderId="1" xfId="3" applyFont="1" applyFill="1" applyBorder="1" applyAlignment="1">
      <alignment horizontal="left" vertical="center" wrapText="1"/>
    </xf>
    <xf numFmtId="0" fontId="5" fillId="2" borderId="1" xfId="0" applyFont="1" applyFill="1" applyBorder="1"/>
    <xf numFmtId="1" fontId="5" fillId="2" borderId="1" xfId="0" applyNumberFormat="1" applyFont="1" applyFill="1" applyBorder="1"/>
    <xf numFmtId="164" fontId="5" fillId="2" borderId="1" xfId="0" applyNumberFormat="1" applyFont="1" applyFill="1" applyBorder="1"/>
    <xf numFmtId="164" fontId="5" fillId="2" borderId="1" xfId="0" applyNumberFormat="1" applyFont="1" applyFill="1" applyBorder="1" applyAlignment="1">
      <alignment horizontal="right"/>
    </xf>
    <xf numFmtId="0" fontId="5" fillId="2" borderId="0" xfId="0" applyFont="1" applyFill="1" applyBorder="1" applyAlignment="1">
      <alignment horizontal="center" vertical="center"/>
    </xf>
    <xf numFmtId="0" fontId="5" fillId="2" borderId="0" xfId="0" applyFont="1" applyFill="1" applyBorder="1"/>
    <xf numFmtId="1" fontId="5" fillId="2" borderId="0" xfId="0" applyNumberFormat="1" applyFont="1" applyFill="1" applyBorder="1"/>
    <xf numFmtId="164" fontId="5" fillId="2" borderId="0" xfId="0" applyNumberFormat="1" applyFont="1" applyFill="1" applyBorder="1"/>
    <xf numFmtId="164" fontId="5" fillId="2" borderId="0" xfId="0" applyNumberFormat="1" applyFont="1" applyFill="1" applyBorder="1" applyAlignment="1">
      <alignment horizontal="right"/>
    </xf>
    <xf numFmtId="166" fontId="5" fillId="2" borderId="1" xfId="0" applyNumberFormat="1" applyFont="1" applyFill="1" applyBorder="1" applyAlignment="1">
      <alignment horizontal="center" vertical="center"/>
    </xf>
    <xf numFmtId="166" fontId="5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left" vertical="center" wrapText="1"/>
    </xf>
    <xf numFmtId="165" fontId="5" fillId="0" borderId="1" xfId="0" applyNumberFormat="1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164" fontId="10" fillId="0" borderId="1" xfId="1" applyNumberFormat="1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wrapText="1"/>
    </xf>
    <xf numFmtId="0" fontId="5" fillId="0" borderId="2" xfId="0" applyFont="1" applyFill="1" applyBorder="1" applyAlignment="1">
      <alignment horizontal="center" wrapText="1"/>
    </xf>
    <xf numFmtId="0" fontId="7" fillId="0" borderId="6" xfId="0" applyFont="1" applyFill="1" applyBorder="1" applyAlignment="1">
      <alignment horizontal="center" vertical="justify"/>
    </xf>
    <xf numFmtId="164" fontId="6" fillId="0" borderId="2" xfId="0" applyNumberFormat="1" applyFont="1" applyFill="1" applyBorder="1" applyAlignment="1">
      <alignment horizontal="right"/>
    </xf>
    <xf numFmtId="164" fontId="8" fillId="0" borderId="0" xfId="0" applyNumberFormat="1" applyFont="1" applyFill="1" applyBorder="1" applyAlignment="1">
      <alignment horizontal="right" wrapText="1"/>
    </xf>
    <xf numFmtId="0" fontId="5" fillId="2" borderId="0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 wrapText="1"/>
    </xf>
    <xf numFmtId="0" fontId="5" fillId="2" borderId="2" xfId="0" applyFont="1" applyFill="1" applyBorder="1" applyAlignment="1">
      <alignment horizontal="center" wrapText="1"/>
    </xf>
    <xf numFmtId="0" fontId="7" fillId="2" borderId="6" xfId="0" applyFont="1" applyFill="1" applyBorder="1" applyAlignment="1">
      <alignment horizontal="center" vertical="justify"/>
    </xf>
    <xf numFmtId="164" fontId="6" fillId="2" borderId="2" xfId="0" applyNumberFormat="1" applyFont="1" applyFill="1" applyBorder="1" applyAlignment="1">
      <alignment horizontal="right"/>
    </xf>
    <xf numFmtId="164" fontId="8" fillId="2" borderId="0" xfId="0" applyNumberFormat="1" applyFont="1" applyFill="1" applyBorder="1" applyAlignment="1">
      <alignment horizontal="right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164" fontId="10" fillId="2" borderId="1" xfId="1" applyNumberFormat="1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165" fontId="5" fillId="2" borderId="1" xfId="0" applyNumberFormat="1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 vertical="center" wrapText="1"/>
    </xf>
    <xf numFmtId="167" fontId="5" fillId="2" borderId="1" xfId="0" applyNumberFormat="1" applyFont="1" applyFill="1" applyBorder="1" applyAlignment="1">
      <alignment horizontal="center" vertical="center"/>
    </xf>
  </cellXfs>
  <cellStyles count="10">
    <cellStyle name="Гиперссылка" xfId="1" builtinId="8"/>
    <cellStyle name="Обычный" xfId="0" builtinId="0"/>
    <cellStyle name="Обычный 2" xfId="3"/>
    <cellStyle name="Обычный 2 2" xfId="4"/>
    <cellStyle name="Обычный 3" xfId="6"/>
    <cellStyle name="Обычный 4" xfId="7"/>
    <cellStyle name="Обычный 5" xfId="8"/>
    <cellStyle name="Обычный 6" xfId="5"/>
    <cellStyle name="Обычный 7" xfId="9"/>
    <cellStyle name="Обычный_Приложения 1 к заявке ЛОТ 1" xfId="2"/>
  </cellStyles>
  <dxfs count="0"/>
  <tableStyles count="0" defaultTableStyle="TableStyleMedium9" defaultPivotStyle="PivotStyleLight16"/>
  <colors>
    <mruColors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mupkosnorilsk.ru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mupkosnorilsk.ru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mupkosnorilsk.ru/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mupkosnorilsk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tabColor rgb="FF00B050"/>
  </sheetPr>
  <dimension ref="A1:L344"/>
  <sheetViews>
    <sheetView topLeftCell="A312" zoomScale="175" zoomScaleNormal="175" workbookViewId="0">
      <selection activeCell="J332" sqref="J332"/>
    </sheetView>
  </sheetViews>
  <sheetFormatPr defaultRowHeight="12.75"/>
  <cols>
    <col min="1" max="1" width="9.140625" style="43"/>
    <col min="2" max="2" width="14" style="2" customWidth="1"/>
    <col min="3" max="3" width="39" style="2" customWidth="1"/>
    <col min="4" max="5" width="9.140625" style="2" customWidth="1"/>
    <col min="6" max="6" width="9.140625" style="38" customWidth="1"/>
    <col min="7" max="7" width="9.140625" style="46" customWidth="1"/>
    <col min="8" max="9" width="9.140625" style="47"/>
    <col min="10" max="16384" width="9.140625" style="2"/>
  </cols>
  <sheetData>
    <row r="1" spans="1:9">
      <c r="I1" s="48" t="s">
        <v>11</v>
      </c>
    </row>
    <row r="2" spans="1:9">
      <c r="B2" s="126"/>
      <c r="C2" s="126"/>
      <c r="D2" s="126"/>
      <c r="E2" s="126"/>
      <c r="F2" s="126"/>
      <c r="G2" s="49"/>
      <c r="I2" s="48"/>
    </row>
    <row r="3" spans="1:9">
      <c r="B3" s="127" t="s">
        <v>12</v>
      </c>
      <c r="C3" s="127"/>
      <c r="D3" s="127"/>
      <c r="E3" s="127"/>
      <c r="F3" s="127"/>
      <c r="G3" s="49"/>
      <c r="I3" s="48"/>
    </row>
    <row r="4" spans="1:9">
      <c r="B4" s="128"/>
      <c r="C4" s="128"/>
      <c r="D4" s="128"/>
      <c r="E4" s="128"/>
      <c r="F4" s="128"/>
      <c r="G4" s="49"/>
      <c r="I4" s="48"/>
    </row>
    <row r="5" spans="1:9" ht="17.25" customHeight="1">
      <c r="B5" s="129" t="s">
        <v>1</v>
      </c>
      <c r="C5" s="129"/>
      <c r="D5" s="129"/>
      <c r="E5" s="129"/>
      <c r="F5" s="129"/>
      <c r="G5" s="50"/>
      <c r="H5" s="130"/>
      <c r="I5" s="130"/>
    </row>
    <row r="6" spans="1:9" ht="42" customHeight="1">
      <c r="B6" s="128" t="s">
        <v>13</v>
      </c>
      <c r="C6" s="128"/>
      <c r="D6" s="128"/>
      <c r="E6" s="128"/>
      <c r="F6" s="128"/>
      <c r="H6" s="131"/>
      <c r="I6" s="131"/>
    </row>
    <row r="7" spans="1:9" ht="12.75" customHeight="1">
      <c r="B7" s="129" t="s">
        <v>2</v>
      </c>
      <c r="C7" s="129"/>
      <c r="D7" s="129"/>
      <c r="E7" s="129"/>
      <c r="F7" s="129"/>
      <c r="G7" s="50"/>
      <c r="H7" s="131"/>
      <c r="I7" s="131"/>
    </row>
    <row r="8" spans="1:9">
      <c r="B8" s="25"/>
    </row>
    <row r="9" spans="1:9" ht="57" customHeight="1">
      <c r="A9" s="120" t="s">
        <v>6</v>
      </c>
      <c r="B9" s="121"/>
      <c r="C9" s="121"/>
      <c r="D9" s="121"/>
      <c r="E9" s="121"/>
      <c r="F9" s="121"/>
      <c r="G9" s="121"/>
      <c r="H9" s="121"/>
      <c r="I9" s="122"/>
    </row>
    <row r="10" spans="1:9" ht="12" customHeight="1">
      <c r="A10" s="22"/>
      <c r="B10" s="22"/>
      <c r="C10" s="22"/>
      <c r="D10" s="22"/>
      <c r="E10" s="22"/>
      <c r="F10" s="51"/>
      <c r="G10" s="52"/>
    </row>
    <row r="11" spans="1:9" ht="12" customHeight="1">
      <c r="A11" s="22"/>
      <c r="B11" s="115" t="s">
        <v>7</v>
      </c>
      <c r="C11" s="123"/>
      <c r="D11" s="123"/>
      <c r="E11" s="44"/>
      <c r="F11" s="124"/>
      <c r="G11" s="124"/>
    </row>
    <row r="12" spans="1:9" ht="27.75" customHeight="1">
      <c r="A12" s="22"/>
      <c r="B12" s="115"/>
      <c r="C12" s="115"/>
      <c r="D12" s="115"/>
      <c r="E12" s="40"/>
      <c r="F12" s="125" t="s">
        <v>14</v>
      </c>
      <c r="G12" s="124"/>
    </row>
    <row r="13" spans="1:9">
      <c r="A13" s="22"/>
      <c r="B13" s="115" t="s">
        <v>8</v>
      </c>
      <c r="C13" s="115"/>
      <c r="D13" s="115"/>
      <c r="E13" s="40"/>
      <c r="F13" s="116">
        <v>43570</v>
      </c>
      <c r="G13" s="116"/>
    </row>
    <row r="14" spans="1:9">
      <c r="A14" s="22"/>
      <c r="B14" s="115" t="s">
        <v>3</v>
      </c>
      <c r="C14" s="115"/>
      <c r="D14" s="115"/>
      <c r="E14" s="40"/>
      <c r="F14" s="117" t="s">
        <v>645</v>
      </c>
      <c r="G14" s="117"/>
    </row>
    <row r="15" spans="1:9">
      <c r="A15" s="22"/>
      <c r="B15" s="23"/>
      <c r="C15" s="23"/>
      <c r="D15" s="23"/>
      <c r="E15" s="23"/>
      <c r="F15" s="53"/>
      <c r="G15" s="54"/>
    </row>
    <row r="16" spans="1:9" ht="15">
      <c r="A16" s="118" t="s">
        <v>4</v>
      </c>
      <c r="B16" s="118"/>
      <c r="C16" s="118"/>
      <c r="D16" s="118"/>
      <c r="E16" s="118"/>
      <c r="F16" s="118"/>
      <c r="G16" s="118"/>
      <c r="H16" s="118"/>
      <c r="I16" s="118"/>
    </row>
    <row r="17" spans="1:9" ht="15">
      <c r="A17" s="45"/>
      <c r="B17" s="24"/>
      <c r="C17" s="24"/>
      <c r="D17" s="24"/>
      <c r="E17" s="24"/>
      <c r="F17" s="55"/>
      <c r="G17" s="56"/>
    </row>
    <row r="18" spans="1:9" s="43" customFormat="1" ht="42" customHeight="1">
      <c r="A18" s="119" t="s">
        <v>10</v>
      </c>
      <c r="B18" s="119"/>
      <c r="C18" s="119"/>
      <c r="D18" s="119"/>
      <c r="E18" s="119"/>
      <c r="F18" s="119"/>
      <c r="G18" s="119"/>
      <c r="H18" s="119"/>
      <c r="I18" s="119"/>
    </row>
    <row r="20" spans="1:9" ht="185.1" customHeight="1">
      <c r="A20" s="1" t="s">
        <v>0</v>
      </c>
      <c r="B20" s="1" t="s">
        <v>327</v>
      </c>
      <c r="C20" s="1" t="s">
        <v>324</v>
      </c>
      <c r="D20" s="1" t="s">
        <v>322</v>
      </c>
      <c r="E20" s="1" t="s">
        <v>323</v>
      </c>
      <c r="F20" s="30" t="s">
        <v>5</v>
      </c>
      <c r="G20" s="37" t="s">
        <v>637</v>
      </c>
      <c r="H20" s="37" t="s">
        <v>326</v>
      </c>
      <c r="I20" s="37" t="s">
        <v>321</v>
      </c>
    </row>
    <row r="21" spans="1:9">
      <c r="A21" s="3">
        <v>1</v>
      </c>
      <c r="B21" s="3">
        <v>2</v>
      </c>
      <c r="C21" s="3">
        <v>3</v>
      </c>
      <c r="D21" s="3">
        <v>4</v>
      </c>
      <c r="E21" s="3">
        <v>5</v>
      </c>
      <c r="F21" s="31">
        <v>6</v>
      </c>
      <c r="G21" s="3">
        <v>7</v>
      </c>
      <c r="H21" s="3">
        <v>8</v>
      </c>
      <c r="I21" s="31">
        <v>9</v>
      </c>
    </row>
    <row r="22" spans="1:9" ht="12.75" customHeight="1">
      <c r="A22" s="113" t="s">
        <v>633</v>
      </c>
      <c r="B22" s="113"/>
      <c r="C22" s="113"/>
      <c r="D22" s="113"/>
      <c r="E22" s="113"/>
      <c r="F22" s="113"/>
      <c r="G22" s="113"/>
      <c r="H22" s="113"/>
      <c r="I22" s="113"/>
    </row>
    <row r="23" spans="1:9">
      <c r="A23" s="3">
        <v>1</v>
      </c>
      <c r="B23" s="4" t="s">
        <v>15</v>
      </c>
      <c r="C23" s="5" t="s">
        <v>328</v>
      </c>
      <c r="D23" s="3">
        <v>400</v>
      </c>
      <c r="E23" s="3">
        <v>400</v>
      </c>
      <c r="F23" s="31">
        <v>291.49</v>
      </c>
      <c r="G23" s="31"/>
      <c r="H23" s="34">
        <f>E23-(F23-G23/0.96)</f>
        <v>108.50999999999999</v>
      </c>
      <c r="I23" s="34">
        <f t="shared" ref="I23" si="0">H23</f>
        <v>108.50999999999999</v>
      </c>
    </row>
    <row r="24" spans="1:9">
      <c r="A24" s="3">
        <v>2</v>
      </c>
      <c r="B24" s="4" t="s">
        <v>16</v>
      </c>
      <c r="C24" s="5" t="s">
        <v>329</v>
      </c>
      <c r="D24" s="3">
        <v>560</v>
      </c>
      <c r="E24" s="3">
        <v>560</v>
      </c>
      <c r="F24" s="42">
        <v>290.43</v>
      </c>
      <c r="G24" s="31"/>
      <c r="H24" s="34">
        <f t="shared" ref="H24:H87" si="1">E24-(F24-G24/0.96)</f>
        <v>269.57</v>
      </c>
      <c r="I24" s="34">
        <f t="shared" ref="I24:I87" si="2">H24</f>
        <v>269.57</v>
      </c>
    </row>
    <row r="25" spans="1:9">
      <c r="A25" s="3">
        <v>3</v>
      </c>
      <c r="B25" s="4" t="s">
        <v>17</v>
      </c>
      <c r="C25" s="5" t="s">
        <v>330</v>
      </c>
      <c r="D25" s="3">
        <v>320</v>
      </c>
      <c r="E25" s="3">
        <v>320</v>
      </c>
      <c r="F25" s="42">
        <v>219.15</v>
      </c>
      <c r="G25" s="31"/>
      <c r="H25" s="34">
        <f t="shared" si="1"/>
        <v>100.85</v>
      </c>
      <c r="I25" s="34">
        <f t="shared" si="2"/>
        <v>100.85</v>
      </c>
    </row>
    <row r="26" spans="1:9">
      <c r="A26" s="3">
        <v>4</v>
      </c>
      <c r="B26" s="4" t="s">
        <v>18</v>
      </c>
      <c r="C26" s="5" t="s">
        <v>331</v>
      </c>
      <c r="D26" s="3">
        <v>320</v>
      </c>
      <c r="E26" s="3">
        <v>320</v>
      </c>
      <c r="F26" s="31">
        <v>215.96</v>
      </c>
      <c r="G26" s="31"/>
      <c r="H26" s="34">
        <f t="shared" si="1"/>
        <v>104.03999999999999</v>
      </c>
      <c r="I26" s="34">
        <f t="shared" si="2"/>
        <v>104.03999999999999</v>
      </c>
    </row>
    <row r="27" spans="1:9">
      <c r="A27" s="3">
        <v>5</v>
      </c>
      <c r="B27" s="4" t="s">
        <v>19</v>
      </c>
      <c r="C27" s="5" t="s">
        <v>332</v>
      </c>
      <c r="D27" s="3">
        <v>320</v>
      </c>
      <c r="E27" s="3">
        <v>320</v>
      </c>
      <c r="F27" s="31">
        <v>300</v>
      </c>
      <c r="G27" s="31"/>
      <c r="H27" s="34">
        <f t="shared" si="1"/>
        <v>20</v>
      </c>
      <c r="I27" s="34">
        <f t="shared" si="2"/>
        <v>20</v>
      </c>
    </row>
    <row r="28" spans="1:9">
      <c r="A28" s="3">
        <v>6</v>
      </c>
      <c r="B28" s="4" t="s">
        <v>20</v>
      </c>
      <c r="C28" s="5" t="s">
        <v>333</v>
      </c>
      <c r="D28" s="3">
        <v>560</v>
      </c>
      <c r="E28" s="3">
        <v>560</v>
      </c>
      <c r="F28" s="31">
        <v>348.94</v>
      </c>
      <c r="G28" s="31"/>
      <c r="H28" s="34">
        <f t="shared" si="1"/>
        <v>211.06</v>
      </c>
      <c r="I28" s="34">
        <f t="shared" si="2"/>
        <v>211.06</v>
      </c>
    </row>
    <row r="29" spans="1:9">
      <c r="A29" s="3">
        <v>7</v>
      </c>
      <c r="B29" s="4" t="s">
        <v>21</v>
      </c>
      <c r="C29" s="5" t="s">
        <v>334</v>
      </c>
      <c r="D29" s="3">
        <v>320</v>
      </c>
      <c r="E29" s="3">
        <v>320</v>
      </c>
      <c r="F29" s="31">
        <v>218.09</v>
      </c>
      <c r="G29" s="31"/>
      <c r="H29" s="34">
        <f t="shared" si="1"/>
        <v>101.91</v>
      </c>
      <c r="I29" s="34">
        <f t="shared" si="2"/>
        <v>101.91</v>
      </c>
    </row>
    <row r="30" spans="1:9">
      <c r="A30" s="3">
        <v>8</v>
      </c>
      <c r="B30" s="4" t="s">
        <v>22</v>
      </c>
      <c r="C30" s="5" t="s">
        <v>335</v>
      </c>
      <c r="D30" s="3">
        <v>320</v>
      </c>
      <c r="E30" s="3">
        <v>320</v>
      </c>
      <c r="F30" s="31">
        <v>205.32</v>
      </c>
      <c r="G30" s="31"/>
      <c r="H30" s="34">
        <f t="shared" si="1"/>
        <v>114.68</v>
      </c>
      <c r="I30" s="34">
        <f t="shared" si="2"/>
        <v>114.68</v>
      </c>
    </row>
    <row r="31" spans="1:9">
      <c r="A31" s="3">
        <v>9</v>
      </c>
      <c r="B31" s="4" t="s">
        <v>23</v>
      </c>
      <c r="C31" s="5" t="s">
        <v>336</v>
      </c>
      <c r="D31" s="3">
        <v>320</v>
      </c>
      <c r="E31" s="3">
        <v>320</v>
      </c>
      <c r="F31" s="31">
        <v>291.49</v>
      </c>
      <c r="G31" s="31"/>
      <c r="H31" s="34">
        <f t="shared" si="1"/>
        <v>28.509999999999991</v>
      </c>
      <c r="I31" s="34">
        <f t="shared" si="2"/>
        <v>28.509999999999991</v>
      </c>
    </row>
    <row r="32" spans="1:9">
      <c r="A32" s="3">
        <v>10</v>
      </c>
      <c r="B32" s="4" t="s">
        <v>24</v>
      </c>
      <c r="C32" s="5" t="s">
        <v>337</v>
      </c>
      <c r="D32" s="3" t="s">
        <v>628</v>
      </c>
      <c r="E32" s="3">
        <v>1260</v>
      </c>
      <c r="F32" s="31">
        <v>742.55</v>
      </c>
      <c r="G32" s="31"/>
      <c r="H32" s="34">
        <f t="shared" si="1"/>
        <v>517.45000000000005</v>
      </c>
      <c r="I32" s="34">
        <f t="shared" si="2"/>
        <v>517.45000000000005</v>
      </c>
    </row>
    <row r="33" spans="1:9">
      <c r="A33" s="3">
        <v>11</v>
      </c>
      <c r="B33" s="4" t="s">
        <v>25</v>
      </c>
      <c r="C33" s="5" t="s">
        <v>338</v>
      </c>
      <c r="D33" s="3">
        <v>320</v>
      </c>
      <c r="E33" s="3">
        <v>320</v>
      </c>
      <c r="F33" s="31">
        <v>269.14999999999998</v>
      </c>
      <c r="G33" s="31"/>
      <c r="H33" s="34">
        <f t="shared" si="1"/>
        <v>50.850000000000023</v>
      </c>
      <c r="I33" s="34">
        <f t="shared" si="2"/>
        <v>50.850000000000023</v>
      </c>
    </row>
    <row r="34" spans="1:9">
      <c r="A34" s="3">
        <v>12</v>
      </c>
      <c r="B34" s="4" t="s">
        <v>26</v>
      </c>
      <c r="C34" s="5" t="s">
        <v>339</v>
      </c>
      <c r="D34" s="3" t="s">
        <v>629</v>
      </c>
      <c r="E34" s="3">
        <v>2000</v>
      </c>
      <c r="F34" s="31">
        <v>444.68</v>
      </c>
      <c r="G34" s="31"/>
      <c r="H34" s="34">
        <f t="shared" si="1"/>
        <v>1555.32</v>
      </c>
      <c r="I34" s="34">
        <f t="shared" si="2"/>
        <v>1555.32</v>
      </c>
    </row>
    <row r="35" spans="1:9">
      <c r="A35" s="3">
        <v>13</v>
      </c>
      <c r="B35" s="4" t="s">
        <v>27</v>
      </c>
      <c r="C35" s="5" t="s">
        <v>340</v>
      </c>
      <c r="D35" s="3" t="s">
        <v>628</v>
      </c>
      <c r="E35" s="3">
        <v>1260</v>
      </c>
      <c r="F35" s="31">
        <v>246.81</v>
      </c>
      <c r="G35" s="31"/>
      <c r="H35" s="34">
        <f t="shared" si="1"/>
        <v>1013.19</v>
      </c>
      <c r="I35" s="34">
        <f t="shared" si="2"/>
        <v>1013.19</v>
      </c>
    </row>
    <row r="36" spans="1:9">
      <c r="A36" s="3">
        <v>14</v>
      </c>
      <c r="B36" s="4" t="s">
        <v>28</v>
      </c>
      <c r="C36" s="5" t="s">
        <v>341</v>
      </c>
      <c r="D36" s="3" t="s">
        <v>628</v>
      </c>
      <c r="E36" s="3">
        <v>1260</v>
      </c>
      <c r="F36" s="31">
        <v>348.94</v>
      </c>
      <c r="G36" s="31"/>
      <c r="H36" s="34">
        <f t="shared" si="1"/>
        <v>911.06</v>
      </c>
      <c r="I36" s="34">
        <f t="shared" si="2"/>
        <v>911.06</v>
      </c>
    </row>
    <row r="37" spans="1:9">
      <c r="A37" s="3">
        <v>15</v>
      </c>
      <c r="B37" s="4" t="s">
        <v>29</v>
      </c>
      <c r="C37" s="5" t="s">
        <v>342</v>
      </c>
      <c r="D37" s="3" t="s">
        <v>629</v>
      </c>
      <c r="E37" s="3">
        <v>2000</v>
      </c>
      <c r="F37" s="31">
        <v>907.45</v>
      </c>
      <c r="G37" s="31"/>
      <c r="H37" s="34">
        <f t="shared" si="1"/>
        <v>1092.55</v>
      </c>
      <c r="I37" s="34">
        <f t="shared" si="2"/>
        <v>1092.55</v>
      </c>
    </row>
    <row r="38" spans="1:9">
      <c r="A38" s="3">
        <v>16</v>
      </c>
      <c r="B38" s="4" t="s">
        <v>30</v>
      </c>
      <c r="C38" s="5" t="s">
        <v>343</v>
      </c>
      <c r="D38" s="3" t="s">
        <v>629</v>
      </c>
      <c r="E38" s="3">
        <v>2000</v>
      </c>
      <c r="F38" s="31">
        <v>518.09</v>
      </c>
      <c r="G38" s="31"/>
      <c r="H38" s="34">
        <f t="shared" si="1"/>
        <v>1481.9099999999999</v>
      </c>
      <c r="I38" s="34">
        <f t="shared" si="2"/>
        <v>1481.9099999999999</v>
      </c>
    </row>
    <row r="39" spans="1:9">
      <c r="A39" s="3">
        <v>17</v>
      </c>
      <c r="B39" s="4" t="s">
        <v>31</v>
      </c>
      <c r="C39" s="6" t="s">
        <v>344</v>
      </c>
      <c r="D39" s="3">
        <v>320</v>
      </c>
      <c r="E39" s="3">
        <v>320</v>
      </c>
      <c r="F39" s="31">
        <v>201.06</v>
      </c>
      <c r="G39" s="31"/>
      <c r="H39" s="34">
        <f t="shared" si="1"/>
        <v>118.94</v>
      </c>
      <c r="I39" s="34">
        <f t="shared" si="2"/>
        <v>118.94</v>
      </c>
    </row>
    <row r="40" spans="1:9">
      <c r="A40" s="3">
        <v>18</v>
      </c>
      <c r="B40" s="4" t="s">
        <v>32</v>
      </c>
      <c r="C40" s="6" t="s">
        <v>345</v>
      </c>
      <c r="D40" s="3">
        <v>400</v>
      </c>
      <c r="E40" s="3">
        <v>400</v>
      </c>
      <c r="F40" s="31">
        <v>236.17</v>
      </c>
      <c r="G40" s="31"/>
      <c r="H40" s="34">
        <f t="shared" si="1"/>
        <v>163.83000000000001</v>
      </c>
      <c r="I40" s="34">
        <f t="shared" si="2"/>
        <v>163.83000000000001</v>
      </c>
    </row>
    <row r="41" spans="1:9">
      <c r="A41" s="3">
        <v>19</v>
      </c>
      <c r="B41" s="4" t="s">
        <v>33</v>
      </c>
      <c r="C41" s="6" t="s">
        <v>346</v>
      </c>
      <c r="D41" s="3">
        <v>320</v>
      </c>
      <c r="E41" s="3">
        <v>320</v>
      </c>
      <c r="F41" s="31">
        <v>276.36</v>
      </c>
      <c r="G41" s="60">
        <v>6</v>
      </c>
      <c r="H41" s="34">
        <f t="shared" si="1"/>
        <v>49.889999999999986</v>
      </c>
      <c r="I41" s="34">
        <f t="shared" si="2"/>
        <v>49.889999999999986</v>
      </c>
    </row>
    <row r="42" spans="1:9">
      <c r="A42" s="3">
        <v>20</v>
      </c>
      <c r="B42" s="4" t="s">
        <v>34</v>
      </c>
      <c r="C42" s="6" t="s">
        <v>347</v>
      </c>
      <c r="D42" s="3">
        <v>320</v>
      </c>
      <c r="E42" s="3">
        <v>320</v>
      </c>
      <c r="F42" s="31">
        <v>215.96</v>
      </c>
      <c r="G42" s="31"/>
      <c r="H42" s="34">
        <f t="shared" si="1"/>
        <v>104.03999999999999</v>
      </c>
      <c r="I42" s="34">
        <f t="shared" si="2"/>
        <v>104.03999999999999</v>
      </c>
    </row>
    <row r="43" spans="1:9">
      <c r="A43" s="3">
        <v>21</v>
      </c>
      <c r="B43" s="4" t="s">
        <v>35</v>
      </c>
      <c r="C43" s="6" t="s">
        <v>348</v>
      </c>
      <c r="D43" s="3">
        <v>320</v>
      </c>
      <c r="E43" s="3">
        <v>320</v>
      </c>
      <c r="F43" s="31">
        <v>172.34</v>
      </c>
      <c r="G43" s="31"/>
      <c r="H43" s="34">
        <f t="shared" si="1"/>
        <v>147.66</v>
      </c>
      <c r="I43" s="34">
        <f t="shared" si="2"/>
        <v>147.66</v>
      </c>
    </row>
    <row r="44" spans="1:9" ht="15.6" customHeight="1">
      <c r="A44" s="3">
        <v>22</v>
      </c>
      <c r="B44" s="7" t="s">
        <v>36</v>
      </c>
      <c r="C44" s="6" t="s">
        <v>349</v>
      </c>
      <c r="D44" s="3">
        <v>320</v>
      </c>
      <c r="E44" s="3">
        <v>320</v>
      </c>
      <c r="F44" s="31">
        <v>177.66</v>
      </c>
      <c r="G44" s="31"/>
      <c r="H44" s="34">
        <f t="shared" si="1"/>
        <v>142.34</v>
      </c>
      <c r="I44" s="34">
        <f t="shared" si="2"/>
        <v>142.34</v>
      </c>
    </row>
    <row r="45" spans="1:9" ht="13.9" customHeight="1">
      <c r="A45" s="3">
        <v>23</v>
      </c>
      <c r="B45" s="8" t="s">
        <v>37</v>
      </c>
      <c r="C45" s="9" t="s">
        <v>350</v>
      </c>
      <c r="D45" s="3">
        <v>320</v>
      </c>
      <c r="E45" s="3">
        <v>320</v>
      </c>
      <c r="F45" s="31">
        <v>127.66</v>
      </c>
      <c r="G45" s="31"/>
      <c r="H45" s="34">
        <f t="shared" si="1"/>
        <v>192.34</v>
      </c>
      <c r="I45" s="34">
        <f t="shared" si="2"/>
        <v>192.34</v>
      </c>
    </row>
    <row r="46" spans="1:9" ht="15" customHeight="1">
      <c r="A46" s="3">
        <v>24</v>
      </c>
      <c r="B46" s="8" t="s">
        <v>38</v>
      </c>
      <c r="C46" s="9" t="s">
        <v>351</v>
      </c>
      <c r="D46" s="3">
        <v>320</v>
      </c>
      <c r="E46" s="3">
        <v>320</v>
      </c>
      <c r="F46" s="31">
        <v>127.66</v>
      </c>
      <c r="G46" s="31"/>
      <c r="H46" s="34">
        <f t="shared" si="1"/>
        <v>192.34</v>
      </c>
      <c r="I46" s="34">
        <f t="shared" si="2"/>
        <v>192.34</v>
      </c>
    </row>
    <row r="47" spans="1:9">
      <c r="A47" s="3">
        <v>25</v>
      </c>
      <c r="B47" s="4" t="s">
        <v>39</v>
      </c>
      <c r="C47" s="6" t="s">
        <v>352</v>
      </c>
      <c r="D47" s="3">
        <v>320</v>
      </c>
      <c r="E47" s="3">
        <v>320</v>
      </c>
      <c r="F47" s="31">
        <v>193.62</v>
      </c>
      <c r="G47" s="31"/>
      <c r="H47" s="34">
        <f t="shared" si="1"/>
        <v>126.38</v>
      </c>
      <c r="I47" s="34">
        <f t="shared" si="2"/>
        <v>126.38</v>
      </c>
    </row>
    <row r="48" spans="1:9">
      <c r="A48" s="3">
        <v>26</v>
      </c>
      <c r="B48" s="4" t="s">
        <v>40</v>
      </c>
      <c r="C48" s="6" t="s">
        <v>353</v>
      </c>
      <c r="D48" s="3">
        <v>320</v>
      </c>
      <c r="E48" s="3">
        <v>320</v>
      </c>
      <c r="F48" s="31">
        <v>236.17</v>
      </c>
      <c r="G48" s="31"/>
      <c r="H48" s="34">
        <f t="shared" si="1"/>
        <v>83.830000000000013</v>
      </c>
      <c r="I48" s="34">
        <f t="shared" si="2"/>
        <v>83.830000000000013</v>
      </c>
    </row>
    <row r="49" spans="1:9">
      <c r="A49" s="3">
        <v>27</v>
      </c>
      <c r="B49" s="4" t="s">
        <v>41</v>
      </c>
      <c r="C49" s="6" t="s">
        <v>354</v>
      </c>
      <c r="D49" s="3">
        <v>320</v>
      </c>
      <c r="E49" s="3">
        <v>320</v>
      </c>
      <c r="F49" s="31">
        <v>140.43</v>
      </c>
      <c r="G49" s="31"/>
      <c r="H49" s="34">
        <f t="shared" si="1"/>
        <v>179.57</v>
      </c>
      <c r="I49" s="34">
        <f t="shared" si="2"/>
        <v>179.57</v>
      </c>
    </row>
    <row r="50" spans="1:9">
      <c r="A50" s="3">
        <v>28</v>
      </c>
      <c r="B50" s="4" t="s">
        <v>42</v>
      </c>
      <c r="C50" s="6" t="s">
        <v>355</v>
      </c>
      <c r="D50" s="3">
        <v>320</v>
      </c>
      <c r="E50" s="3">
        <v>320</v>
      </c>
      <c r="F50" s="31">
        <v>125.53</v>
      </c>
      <c r="G50" s="31"/>
      <c r="H50" s="34">
        <f t="shared" si="1"/>
        <v>194.47</v>
      </c>
      <c r="I50" s="34">
        <f t="shared" si="2"/>
        <v>194.47</v>
      </c>
    </row>
    <row r="51" spans="1:9">
      <c r="A51" s="3">
        <v>29</v>
      </c>
      <c r="B51" s="4" t="s">
        <v>43</v>
      </c>
      <c r="C51" s="6" t="s">
        <v>356</v>
      </c>
      <c r="D51" s="3">
        <v>320</v>
      </c>
      <c r="E51" s="3">
        <v>320</v>
      </c>
      <c r="F51" s="31">
        <v>168.09</v>
      </c>
      <c r="G51" s="31"/>
      <c r="H51" s="34">
        <f t="shared" si="1"/>
        <v>151.91</v>
      </c>
      <c r="I51" s="34">
        <f t="shared" si="2"/>
        <v>151.91</v>
      </c>
    </row>
    <row r="52" spans="1:9" ht="13.15" customHeight="1">
      <c r="A52" s="3">
        <v>30</v>
      </c>
      <c r="B52" s="4" t="s">
        <v>44</v>
      </c>
      <c r="C52" s="6" t="s">
        <v>357</v>
      </c>
      <c r="D52" s="3">
        <v>400</v>
      </c>
      <c r="E52" s="3">
        <v>400</v>
      </c>
      <c r="F52" s="31">
        <v>281.91000000000003</v>
      </c>
      <c r="G52" s="31"/>
      <c r="H52" s="34">
        <f t="shared" si="1"/>
        <v>118.08999999999997</v>
      </c>
      <c r="I52" s="34">
        <f t="shared" si="2"/>
        <v>118.08999999999997</v>
      </c>
    </row>
    <row r="53" spans="1:9">
      <c r="A53" s="3">
        <v>31</v>
      </c>
      <c r="B53" s="4" t="s">
        <v>45</v>
      </c>
      <c r="C53" s="6" t="s">
        <v>358</v>
      </c>
      <c r="D53" s="3">
        <v>400</v>
      </c>
      <c r="E53" s="3">
        <v>400</v>
      </c>
      <c r="F53" s="31">
        <v>155.32</v>
      </c>
      <c r="G53" s="31"/>
      <c r="H53" s="34">
        <f t="shared" si="1"/>
        <v>244.68</v>
      </c>
      <c r="I53" s="34">
        <f t="shared" si="2"/>
        <v>244.68</v>
      </c>
    </row>
    <row r="54" spans="1:9">
      <c r="A54" s="3">
        <v>32</v>
      </c>
      <c r="B54" s="4" t="s">
        <v>46</v>
      </c>
      <c r="C54" s="6" t="s">
        <v>359</v>
      </c>
      <c r="D54" s="3">
        <v>320</v>
      </c>
      <c r="E54" s="3">
        <v>320</v>
      </c>
      <c r="F54" s="31">
        <v>241.49</v>
      </c>
      <c r="G54" s="31"/>
      <c r="H54" s="34">
        <f t="shared" si="1"/>
        <v>78.509999999999991</v>
      </c>
      <c r="I54" s="34">
        <f t="shared" si="2"/>
        <v>78.509999999999991</v>
      </c>
    </row>
    <row r="55" spans="1:9">
      <c r="A55" s="3">
        <v>33</v>
      </c>
      <c r="B55" s="4" t="s">
        <v>47</v>
      </c>
      <c r="C55" s="6" t="s">
        <v>359</v>
      </c>
      <c r="D55" s="3" t="s">
        <v>629</v>
      </c>
      <c r="E55" s="3">
        <v>2000</v>
      </c>
      <c r="F55" s="31">
        <v>455.32</v>
      </c>
      <c r="G55" s="60">
        <v>600</v>
      </c>
      <c r="H55" s="34">
        <f t="shared" si="1"/>
        <v>2169.6799999999998</v>
      </c>
      <c r="I55" s="34">
        <f t="shared" si="2"/>
        <v>2169.6799999999998</v>
      </c>
    </row>
    <row r="56" spans="1:9">
      <c r="A56" s="3">
        <v>34</v>
      </c>
      <c r="B56" s="4" t="s">
        <v>48</v>
      </c>
      <c r="C56" s="6" t="s">
        <v>360</v>
      </c>
      <c r="D56" s="3">
        <v>400</v>
      </c>
      <c r="E56" s="3">
        <v>400</v>
      </c>
      <c r="F56" s="31">
        <v>103.19</v>
      </c>
      <c r="G56" s="31"/>
      <c r="H56" s="34">
        <f t="shared" si="1"/>
        <v>296.81</v>
      </c>
      <c r="I56" s="34">
        <f t="shared" si="2"/>
        <v>296.81</v>
      </c>
    </row>
    <row r="57" spans="1:9">
      <c r="A57" s="3">
        <v>35</v>
      </c>
      <c r="B57" s="4" t="s">
        <v>49</v>
      </c>
      <c r="C57" s="6" t="s">
        <v>360</v>
      </c>
      <c r="D57" s="3">
        <v>630</v>
      </c>
      <c r="E57" s="3">
        <v>630</v>
      </c>
      <c r="F57" s="31">
        <v>500</v>
      </c>
      <c r="G57" s="31"/>
      <c r="H57" s="34">
        <f t="shared" si="1"/>
        <v>130</v>
      </c>
      <c r="I57" s="34">
        <f t="shared" si="2"/>
        <v>130</v>
      </c>
    </row>
    <row r="58" spans="1:9">
      <c r="A58" s="3">
        <v>36</v>
      </c>
      <c r="B58" s="4" t="s">
        <v>50</v>
      </c>
      <c r="C58" s="6" t="s">
        <v>361</v>
      </c>
      <c r="D58" s="3">
        <v>320</v>
      </c>
      <c r="E58" s="3">
        <v>320</v>
      </c>
      <c r="F58" s="31">
        <v>302.13</v>
      </c>
      <c r="G58" s="31"/>
      <c r="H58" s="34">
        <f t="shared" si="1"/>
        <v>17.870000000000005</v>
      </c>
      <c r="I58" s="34">
        <f t="shared" si="2"/>
        <v>17.870000000000005</v>
      </c>
    </row>
    <row r="59" spans="1:9">
      <c r="A59" s="3">
        <v>37</v>
      </c>
      <c r="B59" s="4" t="s">
        <v>51</v>
      </c>
      <c r="C59" s="6" t="s">
        <v>362</v>
      </c>
      <c r="D59" s="3">
        <v>400</v>
      </c>
      <c r="E59" s="3">
        <v>400</v>
      </c>
      <c r="F59" s="31">
        <v>317.02</v>
      </c>
      <c r="G59" s="60">
        <v>10</v>
      </c>
      <c r="H59" s="34">
        <f t="shared" si="1"/>
        <v>93.396666666666704</v>
      </c>
      <c r="I59" s="34">
        <f t="shared" si="2"/>
        <v>93.396666666666704</v>
      </c>
    </row>
    <row r="60" spans="1:9" ht="17.45" customHeight="1">
      <c r="A60" s="3">
        <v>38</v>
      </c>
      <c r="B60" s="4" t="s">
        <v>52</v>
      </c>
      <c r="C60" s="6" t="s">
        <v>363</v>
      </c>
      <c r="D60" s="3">
        <v>400</v>
      </c>
      <c r="E60" s="3">
        <v>400</v>
      </c>
      <c r="F60" s="31">
        <v>257.45</v>
      </c>
      <c r="G60" s="31"/>
      <c r="H60" s="34">
        <f t="shared" si="1"/>
        <v>142.55000000000001</v>
      </c>
      <c r="I60" s="34">
        <f t="shared" si="2"/>
        <v>142.55000000000001</v>
      </c>
    </row>
    <row r="61" spans="1:9">
      <c r="A61" s="3">
        <v>39</v>
      </c>
      <c r="B61" s="4" t="s">
        <v>53</v>
      </c>
      <c r="C61" s="6" t="s">
        <v>364</v>
      </c>
      <c r="D61" s="3" t="s">
        <v>629</v>
      </c>
      <c r="E61" s="3">
        <v>2000</v>
      </c>
      <c r="F61" s="31">
        <v>612.77</v>
      </c>
      <c r="G61" s="31"/>
      <c r="H61" s="34">
        <f t="shared" si="1"/>
        <v>1387.23</v>
      </c>
      <c r="I61" s="34">
        <f t="shared" si="2"/>
        <v>1387.23</v>
      </c>
    </row>
    <row r="62" spans="1:9">
      <c r="A62" s="3">
        <v>40</v>
      </c>
      <c r="B62" s="4" t="s">
        <v>54</v>
      </c>
      <c r="C62" s="6" t="s">
        <v>365</v>
      </c>
      <c r="D62" s="3">
        <v>320</v>
      </c>
      <c r="E62" s="3">
        <v>320</v>
      </c>
      <c r="F62" s="31">
        <v>286.17</v>
      </c>
      <c r="G62" s="31"/>
      <c r="H62" s="34">
        <f t="shared" si="1"/>
        <v>33.829999999999984</v>
      </c>
      <c r="I62" s="34">
        <f t="shared" si="2"/>
        <v>33.829999999999984</v>
      </c>
    </row>
    <row r="63" spans="1:9">
      <c r="A63" s="3">
        <v>41</v>
      </c>
      <c r="B63" s="4" t="s">
        <v>55</v>
      </c>
      <c r="C63" s="6" t="s">
        <v>366</v>
      </c>
      <c r="D63" s="3">
        <v>320</v>
      </c>
      <c r="E63" s="3">
        <v>320</v>
      </c>
      <c r="F63" s="31">
        <v>271.27999999999997</v>
      </c>
      <c r="G63" s="31"/>
      <c r="H63" s="34">
        <f t="shared" si="1"/>
        <v>48.720000000000027</v>
      </c>
      <c r="I63" s="34">
        <f t="shared" si="2"/>
        <v>48.720000000000027</v>
      </c>
    </row>
    <row r="64" spans="1:9" ht="15" customHeight="1">
      <c r="A64" s="3">
        <v>42</v>
      </c>
      <c r="B64" s="8" t="s">
        <v>56</v>
      </c>
      <c r="C64" s="6" t="s">
        <v>367</v>
      </c>
      <c r="D64" s="3" t="s">
        <v>628</v>
      </c>
      <c r="E64" s="3">
        <v>1260</v>
      </c>
      <c r="F64" s="31">
        <v>739.36</v>
      </c>
      <c r="G64" s="31"/>
      <c r="H64" s="34">
        <f t="shared" si="1"/>
        <v>520.64</v>
      </c>
      <c r="I64" s="34">
        <f t="shared" si="2"/>
        <v>520.64</v>
      </c>
    </row>
    <row r="65" spans="1:9">
      <c r="A65" s="3">
        <v>43</v>
      </c>
      <c r="B65" s="4" t="s">
        <v>57</v>
      </c>
      <c r="C65" s="10" t="s">
        <v>368</v>
      </c>
      <c r="D65" s="3">
        <v>320</v>
      </c>
      <c r="E65" s="3">
        <v>320</v>
      </c>
      <c r="F65" s="31">
        <v>225.53</v>
      </c>
      <c r="G65" s="31"/>
      <c r="H65" s="34">
        <f t="shared" si="1"/>
        <v>94.47</v>
      </c>
      <c r="I65" s="34">
        <f t="shared" si="2"/>
        <v>94.47</v>
      </c>
    </row>
    <row r="66" spans="1:9">
      <c r="A66" s="3">
        <v>44</v>
      </c>
      <c r="B66" s="4" t="s">
        <v>58</v>
      </c>
      <c r="C66" s="10" t="s">
        <v>369</v>
      </c>
      <c r="D66" s="3">
        <v>320</v>
      </c>
      <c r="E66" s="3">
        <v>320</v>
      </c>
      <c r="F66" s="31">
        <v>187.23</v>
      </c>
      <c r="G66" s="31"/>
      <c r="H66" s="34">
        <f t="shared" si="1"/>
        <v>132.77000000000001</v>
      </c>
      <c r="I66" s="34">
        <f t="shared" si="2"/>
        <v>132.77000000000001</v>
      </c>
    </row>
    <row r="67" spans="1:9">
      <c r="A67" s="3">
        <v>45</v>
      </c>
      <c r="B67" s="4" t="s">
        <v>59</v>
      </c>
      <c r="C67" s="10" t="s">
        <v>370</v>
      </c>
      <c r="D67" s="3">
        <v>400</v>
      </c>
      <c r="E67" s="3">
        <v>400</v>
      </c>
      <c r="F67" s="31">
        <v>207.45</v>
      </c>
      <c r="G67" s="31"/>
      <c r="H67" s="34">
        <f t="shared" si="1"/>
        <v>192.55</v>
      </c>
      <c r="I67" s="34">
        <f t="shared" si="2"/>
        <v>192.55</v>
      </c>
    </row>
    <row r="68" spans="1:9">
      <c r="A68" s="3">
        <v>46</v>
      </c>
      <c r="B68" s="4" t="s">
        <v>60</v>
      </c>
      <c r="C68" s="10" t="s">
        <v>371</v>
      </c>
      <c r="D68" s="3">
        <v>400</v>
      </c>
      <c r="E68" s="3">
        <v>400</v>
      </c>
      <c r="F68" s="31">
        <v>0</v>
      </c>
      <c r="G68" s="31"/>
      <c r="H68" s="34">
        <f t="shared" si="1"/>
        <v>400</v>
      </c>
      <c r="I68" s="34">
        <f t="shared" si="2"/>
        <v>400</v>
      </c>
    </row>
    <row r="69" spans="1:9">
      <c r="A69" s="3">
        <v>47</v>
      </c>
      <c r="B69" s="4" t="s">
        <v>61</v>
      </c>
      <c r="C69" s="10" t="s">
        <v>372</v>
      </c>
      <c r="D69" s="3">
        <v>400</v>
      </c>
      <c r="E69" s="3">
        <v>400</v>
      </c>
      <c r="F69" s="31">
        <v>274.47000000000003</v>
      </c>
      <c r="G69" s="31"/>
      <c r="H69" s="34">
        <f t="shared" si="1"/>
        <v>125.52999999999997</v>
      </c>
      <c r="I69" s="34">
        <f t="shared" si="2"/>
        <v>125.52999999999997</v>
      </c>
    </row>
    <row r="70" spans="1:9">
      <c r="A70" s="3">
        <v>48</v>
      </c>
      <c r="B70" s="4" t="s">
        <v>62</v>
      </c>
      <c r="C70" s="10" t="s">
        <v>373</v>
      </c>
      <c r="D70" s="3">
        <v>320</v>
      </c>
      <c r="E70" s="3">
        <v>320</v>
      </c>
      <c r="F70" s="31">
        <v>210.64</v>
      </c>
      <c r="G70" s="31"/>
      <c r="H70" s="34">
        <f t="shared" si="1"/>
        <v>109.36000000000001</v>
      </c>
      <c r="I70" s="34">
        <f t="shared" si="2"/>
        <v>109.36000000000001</v>
      </c>
    </row>
    <row r="71" spans="1:9">
      <c r="A71" s="3">
        <v>49</v>
      </c>
      <c r="B71" s="4" t="s">
        <v>63</v>
      </c>
      <c r="C71" s="17" t="s">
        <v>374</v>
      </c>
      <c r="D71" s="3">
        <v>400</v>
      </c>
      <c r="E71" s="3">
        <v>400</v>
      </c>
      <c r="F71" s="31">
        <v>350</v>
      </c>
      <c r="G71" s="31"/>
      <c r="H71" s="34">
        <f t="shared" si="1"/>
        <v>50</v>
      </c>
      <c r="I71" s="34">
        <f t="shared" si="2"/>
        <v>50</v>
      </c>
    </row>
    <row r="72" spans="1:9">
      <c r="A72" s="3">
        <v>50</v>
      </c>
      <c r="B72" s="4" t="s">
        <v>64</v>
      </c>
      <c r="C72" s="10" t="s">
        <v>375</v>
      </c>
      <c r="D72" s="3">
        <v>400</v>
      </c>
      <c r="E72" s="3">
        <v>400</v>
      </c>
      <c r="F72" s="31">
        <v>280.85000000000002</v>
      </c>
      <c r="G72" s="31"/>
      <c r="H72" s="34">
        <f t="shared" si="1"/>
        <v>119.14999999999998</v>
      </c>
      <c r="I72" s="34">
        <f t="shared" si="2"/>
        <v>119.14999999999998</v>
      </c>
    </row>
    <row r="73" spans="1:9">
      <c r="A73" s="3">
        <v>51</v>
      </c>
      <c r="B73" s="4" t="s">
        <v>65</v>
      </c>
      <c r="C73" s="10" t="s">
        <v>376</v>
      </c>
      <c r="D73" s="3">
        <v>320</v>
      </c>
      <c r="E73" s="3">
        <v>320</v>
      </c>
      <c r="F73" s="31">
        <v>219.15</v>
      </c>
      <c r="G73" s="31"/>
      <c r="H73" s="34">
        <f t="shared" si="1"/>
        <v>100.85</v>
      </c>
      <c r="I73" s="34">
        <f t="shared" si="2"/>
        <v>100.85</v>
      </c>
    </row>
    <row r="74" spans="1:9">
      <c r="A74" s="3">
        <v>52</v>
      </c>
      <c r="B74" s="4" t="s">
        <v>66</v>
      </c>
      <c r="C74" s="17" t="s">
        <v>377</v>
      </c>
      <c r="D74" s="3">
        <v>400</v>
      </c>
      <c r="E74" s="3">
        <v>400</v>
      </c>
      <c r="F74" s="31">
        <v>264.89</v>
      </c>
      <c r="G74" s="31"/>
      <c r="H74" s="34">
        <f t="shared" si="1"/>
        <v>135.11000000000001</v>
      </c>
      <c r="I74" s="34">
        <f t="shared" si="2"/>
        <v>135.11000000000001</v>
      </c>
    </row>
    <row r="75" spans="1:9">
      <c r="A75" s="3">
        <v>53</v>
      </c>
      <c r="B75" s="4" t="s">
        <v>67</v>
      </c>
      <c r="C75" s="17" t="s">
        <v>377</v>
      </c>
      <c r="D75" s="3">
        <v>400</v>
      </c>
      <c r="E75" s="3">
        <v>400</v>
      </c>
      <c r="F75" s="31">
        <v>273.39999999999998</v>
      </c>
      <c r="G75" s="31"/>
      <c r="H75" s="34">
        <f t="shared" si="1"/>
        <v>126.60000000000002</v>
      </c>
      <c r="I75" s="34">
        <f t="shared" si="2"/>
        <v>126.60000000000002</v>
      </c>
    </row>
    <row r="76" spans="1:9">
      <c r="A76" s="3">
        <v>54</v>
      </c>
      <c r="B76" s="4" t="s">
        <v>68</v>
      </c>
      <c r="C76" s="10" t="s">
        <v>378</v>
      </c>
      <c r="D76" s="3">
        <v>400</v>
      </c>
      <c r="E76" s="3">
        <v>400</v>
      </c>
      <c r="F76" s="31">
        <v>246.81</v>
      </c>
      <c r="G76" s="31"/>
      <c r="H76" s="34">
        <f t="shared" si="1"/>
        <v>153.19</v>
      </c>
      <c r="I76" s="34">
        <f t="shared" si="2"/>
        <v>153.19</v>
      </c>
    </row>
    <row r="77" spans="1:9">
      <c r="A77" s="3">
        <v>55</v>
      </c>
      <c r="B77" s="4" t="s">
        <v>69</v>
      </c>
      <c r="C77" s="10" t="s">
        <v>379</v>
      </c>
      <c r="D77" s="3" t="s">
        <v>629</v>
      </c>
      <c r="E77" s="3">
        <v>2000</v>
      </c>
      <c r="F77" s="31">
        <v>800</v>
      </c>
      <c r="G77" s="60">
        <v>5</v>
      </c>
      <c r="H77" s="34">
        <f t="shared" si="1"/>
        <v>1205.2083333333335</v>
      </c>
      <c r="I77" s="34">
        <f t="shared" si="2"/>
        <v>1205.2083333333335</v>
      </c>
    </row>
    <row r="78" spans="1:9">
      <c r="A78" s="3">
        <v>56</v>
      </c>
      <c r="B78" s="4" t="s">
        <v>70</v>
      </c>
      <c r="C78" s="10" t="s">
        <v>380</v>
      </c>
      <c r="D78" s="3" t="s">
        <v>629</v>
      </c>
      <c r="E78" s="3">
        <v>2000</v>
      </c>
      <c r="F78" s="31">
        <v>647.87</v>
      </c>
      <c r="G78" s="60">
        <v>150</v>
      </c>
      <c r="H78" s="34">
        <f t="shared" si="1"/>
        <v>1508.38</v>
      </c>
      <c r="I78" s="34">
        <f t="shared" si="2"/>
        <v>1508.38</v>
      </c>
    </row>
    <row r="79" spans="1:9" ht="15.6" customHeight="1">
      <c r="A79" s="3">
        <v>57</v>
      </c>
      <c r="B79" s="4" t="s">
        <v>71</v>
      </c>
      <c r="C79" s="10" t="s">
        <v>381</v>
      </c>
      <c r="D79" s="3" t="s">
        <v>629</v>
      </c>
      <c r="E79" s="3">
        <v>2000</v>
      </c>
      <c r="F79" s="31">
        <v>517.02</v>
      </c>
      <c r="G79" s="31"/>
      <c r="H79" s="34">
        <f t="shared" si="1"/>
        <v>1482.98</v>
      </c>
      <c r="I79" s="34">
        <f t="shared" si="2"/>
        <v>1482.98</v>
      </c>
    </row>
    <row r="80" spans="1:9" ht="16.899999999999999" customHeight="1">
      <c r="A80" s="3">
        <v>58</v>
      </c>
      <c r="B80" s="4" t="s">
        <v>72</v>
      </c>
      <c r="C80" s="10" t="s">
        <v>382</v>
      </c>
      <c r="D80" s="3" t="s">
        <v>628</v>
      </c>
      <c r="E80" s="3">
        <v>1260</v>
      </c>
      <c r="F80" s="31">
        <v>341.49</v>
      </c>
      <c r="G80" s="31"/>
      <c r="H80" s="34">
        <f t="shared" si="1"/>
        <v>918.51</v>
      </c>
      <c r="I80" s="34">
        <f t="shared" si="2"/>
        <v>918.51</v>
      </c>
    </row>
    <row r="81" spans="1:9">
      <c r="A81" s="3">
        <v>59</v>
      </c>
      <c r="B81" s="4" t="s">
        <v>73</v>
      </c>
      <c r="C81" s="4" t="s">
        <v>636</v>
      </c>
      <c r="D81" s="3" t="s">
        <v>629</v>
      </c>
      <c r="E81" s="3">
        <v>2000</v>
      </c>
      <c r="F81" s="31">
        <v>374.47</v>
      </c>
      <c r="G81" s="31"/>
      <c r="H81" s="34">
        <f t="shared" si="1"/>
        <v>1625.53</v>
      </c>
      <c r="I81" s="34">
        <f t="shared" si="2"/>
        <v>1625.53</v>
      </c>
    </row>
    <row r="82" spans="1:9">
      <c r="A82" s="3">
        <v>60</v>
      </c>
      <c r="B82" s="4" t="s">
        <v>74</v>
      </c>
      <c r="C82" s="10" t="s">
        <v>383</v>
      </c>
      <c r="D82" s="3" t="s">
        <v>628</v>
      </c>
      <c r="E82" s="3">
        <v>1260</v>
      </c>
      <c r="F82" s="31">
        <v>92.55</v>
      </c>
      <c r="G82" s="31"/>
      <c r="H82" s="34">
        <f t="shared" si="1"/>
        <v>1167.45</v>
      </c>
      <c r="I82" s="34">
        <f t="shared" si="2"/>
        <v>1167.45</v>
      </c>
    </row>
    <row r="83" spans="1:9">
      <c r="A83" s="3">
        <v>61</v>
      </c>
      <c r="B83" s="4" t="s">
        <v>75</v>
      </c>
      <c r="C83" s="10" t="s">
        <v>385</v>
      </c>
      <c r="D83" s="3" t="s">
        <v>628</v>
      </c>
      <c r="E83" s="3">
        <v>1260</v>
      </c>
      <c r="F83" s="31">
        <v>635.11</v>
      </c>
      <c r="G83" s="31"/>
      <c r="H83" s="34">
        <f t="shared" si="1"/>
        <v>624.89</v>
      </c>
      <c r="I83" s="34">
        <f t="shared" si="2"/>
        <v>624.89</v>
      </c>
    </row>
    <row r="84" spans="1:9">
      <c r="A84" s="3">
        <v>62</v>
      </c>
      <c r="B84" s="4" t="s">
        <v>76</v>
      </c>
      <c r="C84" s="10" t="s">
        <v>384</v>
      </c>
      <c r="D84" s="3" t="s">
        <v>629</v>
      </c>
      <c r="E84" s="3">
        <v>2000</v>
      </c>
      <c r="F84" s="31">
        <v>442.55</v>
      </c>
      <c r="G84" s="31"/>
      <c r="H84" s="34">
        <f t="shared" si="1"/>
        <v>1557.45</v>
      </c>
      <c r="I84" s="34">
        <f t="shared" si="2"/>
        <v>1557.45</v>
      </c>
    </row>
    <row r="85" spans="1:9" ht="17.45" customHeight="1">
      <c r="A85" s="3">
        <v>63</v>
      </c>
      <c r="B85" s="4" t="s">
        <v>77</v>
      </c>
      <c r="C85" s="10" t="s">
        <v>386</v>
      </c>
      <c r="D85" s="3" t="s">
        <v>628</v>
      </c>
      <c r="E85" s="3">
        <v>1260</v>
      </c>
      <c r="F85" s="31">
        <v>300</v>
      </c>
      <c r="G85" s="31"/>
      <c r="H85" s="34">
        <f t="shared" si="1"/>
        <v>960</v>
      </c>
      <c r="I85" s="34">
        <f t="shared" si="2"/>
        <v>960</v>
      </c>
    </row>
    <row r="86" spans="1:9">
      <c r="A86" s="3">
        <v>64</v>
      </c>
      <c r="B86" s="4" t="s">
        <v>78</v>
      </c>
      <c r="C86" s="11" t="s">
        <v>387</v>
      </c>
      <c r="D86" s="3" t="s">
        <v>628</v>
      </c>
      <c r="E86" s="3">
        <v>1260</v>
      </c>
      <c r="F86" s="31">
        <v>282.98</v>
      </c>
      <c r="G86" s="31"/>
      <c r="H86" s="34">
        <f t="shared" si="1"/>
        <v>977.02</v>
      </c>
      <c r="I86" s="34">
        <f t="shared" si="2"/>
        <v>977.02</v>
      </c>
    </row>
    <row r="87" spans="1:9">
      <c r="A87" s="3">
        <v>65</v>
      </c>
      <c r="B87" s="4" t="s">
        <v>79</v>
      </c>
      <c r="C87" s="11" t="s">
        <v>388</v>
      </c>
      <c r="D87" s="3" t="s">
        <v>628</v>
      </c>
      <c r="E87" s="3">
        <v>1260</v>
      </c>
      <c r="F87" s="31">
        <v>638.29999999999995</v>
      </c>
      <c r="G87" s="31"/>
      <c r="H87" s="34">
        <f t="shared" si="1"/>
        <v>621.70000000000005</v>
      </c>
      <c r="I87" s="34">
        <f t="shared" si="2"/>
        <v>621.70000000000005</v>
      </c>
    </row>
    <row r="88" spans="1:9">
      <c r="A88" s="3">
        <v>66</v>
      </c>
      <c r="B88" s="4" t="s">
        <v>80</v>
      </c>
      <c r="C88" s="11" t="s">
        <v>389</v>
      </c>
      <c r="D88" s="3" t="s">
        <v>628</v>
      </c>
      <c r="E88" s="3">
        <v>1260</v>
      </c>
      <c r="F88" s="31">
        <v>668.09</v>
      </c>
      <c r="G88" s="31"/>
      <c r="H88" s="34">
        <f t="shared" ref="H88:H151" si="3">E88-(F88-G88/0.96)</f>
        <v>591.91</v>
      </c>
      <c r="I88" s="34">
        <f t="shared" ref="I88:I151" si="4">H88</f>
        <v>591.91</v>
      </c>
    </row>
    <row r="89" spans="1:9">
      <c r="A89" s="3">
        <v>67</v>
      </c>
      <c r="B89" s="4" t="s">
        <v>81</v>
      </c>
      <c r="C89" s="11" t="s">
        <v>390</v>
      </c>
      <c r="D89" s="3" t="s">
        <v>629</v>
      </c>
      <c r="E89" s="3">
        <v>2000</v>
      </c>
      <c r="F89" s="31">
        <v>741.49</v>
      </c>
      <c r="G89" s="31"/>
      <c r="H89" s="34">
        <f t="shared" si="3"/>
        <v>1258.51</v>
      </c>
      <c r="I89" s="34">
        <f t="shared" si="4"/>
        <v>1258.51</v>
      </c>
    </row>
    <row r="90" spans="1:9">
      <c r="A90" s="3">
        <v>68</v>
      </c>
      <c r="B90" s="4" t="s">
        <v>82</v>
      </c>
      <c r="C90" s="11" t="s">
        <v>391</v>
      </c>
      <c r="D90" s="3" t="s">
        <v>628</v>
      </c>
      <c r="E90" s="3">
        <v>1260</v>
      </c>
      <c r="F90" s="31">
        <v>629.79</v>
      </c>
      <c r="G90" s="31"/>
      <c r="H90" s="34">
        <f t="shared" si="3"/>
        <v>630.21</v>
      </c>
      <c r="I90" s="34">
        <f t="shared" si="4"/>
        <v>630.21</v>
      </c>
    </row>
    <row r="91" spans="1:9">
      <c r="A91" s="3">
        <v>69</v>
      </c>
      <c r="B91" s="4" t="s">
        <v>83</v>
      </c>
      <c r="C91" s="11" t="s">
        <v>392</v>
      </c>
      <c r="D91" s="3">
        <v>320</v>
      </c>
      <c r="E91" s="3">
        <v>320</v>
      </c>
      <c r="F91" s="31">
        <v>282.98</v>
      </c>
      <c r="G91" s="31"/>
      <c r="H91" s="34">
        <f t="shared" si="3"/>
        <v>37.019999999999982</v>
      </c>
      <c r="I91" s="34">
        <f t="shared" si="4"/>
        <v>37.019999999999982</v>
      </c>
    </row>
    <row r="92" spans="1:9">
      <c r="A92" s="3">
        <v>70</v>
      </c>
      <c r="B92" s="4" t="s">
        <v>84</v>
      </c>
      <c r="C92" s="11" t="s">
        <v>393</v>
      </c>
      <c r="D92" s="3">
        <v>400</v>
      </c>
      <c r="E92" s="3">
        <v>400</v>
      </c>
      <c r="F92" s="31">
        <v>218.09</v>
      </c>
      <c r="G92" s="31"/>
      <c r="H92" s="34">
        <f t="shared" si="3"/>
        <v>181.91</v>
      </c>
      <c r="I92" s="34">
        <f t="shared" si="4"/>
        <v>181.91</v>
      </c>
    </row>
    <row r="93" spans="1:9">
      <c r="A93" s="3">
        <v>71</v>
      </c>
      <c r="B93" s="4" t="s">
        <v>85</v>
      </c>
      <c r="C93" s="11" t="s">
        <v>394</v>
      </c>
      <c r="D93" s="3">
        <v>630</v>
      </c>
      <c r="E93" s="3">
        <v>630</v>
      </c>
      <c r="F93" s="31">
        <v>561.70000000000005</v>
      </c>
      <c r="G93" s="60">
        <v>30</v>
      </c>
      <c r="H93" s="34">
        <f t="shared" si="3"/>
        <v>99.549999999999955</v>
      </c>
      <c r="I93" s="34">
        <f t="shared" si="4"/>
        <v>99.549999999999955</v>
      </c>
    </row>
    <row r="94" spans="1:9">
      <c r="A94" s="3">
        <v>72</v>
      </c>
      <c r="B94" s="4" t="s">
        <v>86</v>
      </c>
      <c r="C94" s="11" t="s">
        <v>395</v>
      </c>
      <c r="D94" s="3">
        <v>320</v>
      </c>
      <c r="E94" s="3">
        <v>320</v>
      </c>
      <c r="F94" s="31">
        <v>269.14999999999998</v>
      </c>
      <c r="G94" s="31"/>
      <c r="H94" s="34">
        <f t="shared" si="3"/>
        <v>50.850000000000023</v>
      </c>
      <c r="I94" s="34">
        <f t="shared" si="4"/>
        <v>50.850000000000023</v>
      </c>
    </row>
    <row r="95" spans="1:9">
      <c r="A95" s="3">
        <v>73</v>
      </c>
      <c r="B95" s="4" t="s">
        <v>87</v>
      </c>
      <c r="C95" s="11" t="s">
        <v>396</v>
      </c>
      <c r="D95" s="3">
        <v>320</v>
      </c>
      <c r="E95" s="3">
        <v>320</v>
      </c>
      <c r="F95" s="31">
        <v>276.60000000000002</v>
      </c>
      <c r="G95" s="31"/>
      <c r="H95" s="34">
        <f t="shared" si="3"/>
        <v>43.399999999999977</v>
      </c>
      <c r="I95" s="34">
        <f t="shared" si="4"/>
        <v>43.399999999999977</v>
      </c>
    </row>
    <row r="96" spans="1:9">
      <c r="A96" s="3">
        <v>74</v>
      </c>
      <c r="B96" s="4" t="s">
        <v>88</v>
      </c>
      <c r="C96" s="11" t="s">
        <v>397</v>
      </c>
      <c r="D96" s="3">
        <v>630</v>
      </c>
      <c r="E96" s="3">
        <v>630</v>
      </c>
      <c r="F96" s="31">
        <v>411.7</v>
      </c>
      <c r="G96" s="31"/>
      <c r="H96" s="34">
        <f t="shared" si="3"/>
        <v>218.3</v>
      </c>
      <c r="I96" s="34">
        <f t="shared" si="4"/>
        <v>218.3</v>
      </c>
    </row>
    <row r="97" spans="1:9">
      <c r="A97" s="3">
        <v>75</v>
      </c>
      <c r="B97" s="4" t="s">
        <v>89</v>
      </c>
      <c r="C97" s="11" t="s">
        <v>398</v>
      </c>
      <c r="D97" s="3">
        <v>320</v>
      </c>
      <c r="E97" s="3">
        <v>320</v>
      </c>
      <c r="F97" s="31">
        <v>300</v>
      </c>
      <c r="G97" s="31"/>
      <c r="H97" s="34">
        <f t="shared" si="3"/>
        <v>20</v>
      </c>
      <c r="I97" s="34">
        <f t="shared" si="4"/>
        <v>20</v>
      </c>
    </row>
    <row r="98" spans="1:9">
      <c r="A98" s="3">
        <v>76</v>
      </c>
      <c r="B98" s="4" t="s">
        <v>90</v>
      </c>
      <c r="C98" s="11" t="s">
        <v>399</v>
      </c>
      <c r="D98" s="3">
        <v>400</v>
      </c>
      <c r="E98" s="3">
        <v>400</v>
      </c>
      <c r="F98" s="31">
        <v>300</v>
      </c>
      <c r="G98" s="31"/>
      <c r="H98" s="34">
        <f t="shared" si="3"/>
        <v>100</v>
      </c>
      <c r="I98" s="34">
        <f t="shared" si="4"/>
        <v>100</v>
      </c>
    </row>
    <row r="99" spans="1:9">
      <c r="A99" s="3">
        <v>77</v>
      </c>
      <c r="B99" s="4" t="s">
        <v>91</v>
      </c>
      <c r="C99" s="11" t="s">
        <v>400</v>
      </c>
      <c r="D99" s="3">
        <v>630</v>
      </c>
      <c r="E99" s="3">
        <v>630</v>
      </c>
      <c r="F99" s="31">
        <v>422.34</v>
      </c>
      <c r="G99" s="31"/>
      <c r="H99" s="34">
        <f t="shared" si="3"/>
        <v>207.66000000000003</v>
      </c>
      <c r="I99" s="34">
        <f t="shared" si="4"/>
        <v>207.66000000000003</v>
      </c>
    </row>
    <row r="100" spans="1:9">
      <c r="A100" s="3">
        <v>78</v>
      </c>
      <c r="B100" s="4" t="s">
        <v>92</v>
      </c>
      <c r="C100" s="11" t="s">
        <v>401</v>
      </c>
      <c r="D100" s="3">
        <v>630</v>
      </c>
      <c r="E100" s="3">
        <v>630</v>
      </c>
      <c r="F100" s="31">
        <v>451.06</v>
      </c>
      <c r="G100" s="31"/>
      <c r="H100" s="34">
        <f t="shared" si="3"/>
        <v>178.94</v>
      </c>
      <c r="I100" s="34">
        <f t="shared" si="4"/>
        <v>178.94</v>
      </c>
    </row>
    <row r="101" spans="1:9">
      <c r="A101" s="3">
        <v>79</v>
      </c>
      <c r="B101" s="4" t="s">
        <v>93</v>
      </c>
      <c r="C101" s="11" t="s">
        <v>402</v>
      </c>
      <c r="D101" s="3">
        <v>320</v>
      </c>
      <c r="E101" s="3">
        <v>320</v>
      </c>
      <c r="F101" s="31">
        <v>215.96</v>
      </c>
      <c r="G101" s="60">
        <v>95</v>
      </c>
      <c r="H101" s="34">
        <f t="shared" si="3"/>
        <v>202.99833333333333</v>
      </c>
      <c r="I101" s="34">
        <f t="shared" si="4"/>
        <v>202.99833333333333</v>
      </c>
    </row>
    <row r="102" spans="1:9">
      <c r="A102" s="3">
        <v>80</v>
      </c>
      <c r="B102" s="4" t="s">
        <v>94</v>
      </c>
      <c r="C102" s="11" t="s">
        <v>403</v>
      </c>
      <c r="D102" s="3">
        <v>400</v>
      </c>
      <c r="E102" s="3">
        <v>400</v>
      </c>
      <c r="F102" s="31">
        <v>281.91000000000003</v>
      </c>
      <c r="G102" s="31"/>
      <c r="H102" s="34">
        <f t="shared" si="3"/>
        <v>118.08999999999997</v>
      </c>
      <c r="I102" s="34">
        <f t="shared" si="4"/>
        <v>118.08999999999997</v>
      </c>
    </row>
    <row r="103" spans="1:9">
      <c r="A103" s="3">
        <v>81</v>
      </c>
      <c r="B103" s="4" t="s">
        <v>95</v>
      </c>
      <c r="C103" s="11" t="s">
        <v>405</v>
      </c>
      <c r="D103" s="3" t="s">
        <v>628</v>
      </c>
      <c r="E103" s="3">
        <v>1260</v>
      </c>
      <c r="F103" s="31">
        <v>372.34</v>
      </c>
      <c r="G103" s="31"/>
      <c r="H103" s="34">
        <f t="shared" si="3"/>
        <v>887.66000000000008</v>
      </c>
      <c r="I103" s="34">
        <f t="shared" si="4"/>
        <v>887.66000000000008</v>
      </c>
    </row>
    <row r="104" spans="1:9">
      <c r="A104" s="3">
        <v>82</v>
      </c>
      <c r="B104" s="4" t="s">
        <v>96</v>
      </c>
      <c r="C104" s="11" t="s">
        <v>404</v>
      </c>
      <c r="D104" s="3">
        <v>320</v>
      </c>
      <c r="E104" s="3">
        <v>320</v>
      </c>
      <c r="F104" s="31">
        <v>318.08999999999997</v>
      </c>
      <c r="G104" s="31"/>
      <c r="H104" s="34">
        <f t="shared" si="3"/>
        <v>1.910000000000025</v>
      </c>
      <c r="I104" s="34">
        <f t="shared" si="4"/>
        <v>1.910000000000025</v>
      </c>
    </row>
    <row r="105" spans="1:9">
      <c r="A105" s="3">
        <v>83</v>
      </c>
      <c r="B105" s="4" t="s">
        <v>97</v>
      </c>
      <c r="C105" s="11" t="s">
        <v>406</v>
      </c>
      <c r="D105" s="3">
        <v>400</v>
      </c>
      <c r="E105" s="3">
        <v>400</v>
      </c>
      <c r="F105" s="31">
        <v>167.02</v>
      </c>
      <c r="G105" s="31"/>
      <c r="H105" s="34">
        <f t="shared" si="3"/>
        <v>232.98</v>
      </c>
      <c r="I105" s="34">
        <f t="shared" si="4"/>
        <v>232.98</v>
      </c>
    </row>
    <row r="106" spans="1:9">
      <c r="A106" s="3">
        <v>84</v>
      </c>
      <c r="B106" s="4" t="s">
        <v>98</v>
      </c>
      <c r="C106" s="11" t="s">
        <v>407</v>
      </c>
      <c r="D106" s="3">
        <v>400</v>
      </c>
      <c r="E106" s="3">
        <v>400</v>
      </c>
      <c r="F106" s="31">
        <v>257.45</v>
      </c>
      <c r="G106" s="31"/>
      <c r="H106" s="34">
        <f t="shared" si="3"/>
        <v>142.55000000000001</v>
      </c>
      <c r="I106" s="34">
        <f t="shared" si="4"/>
        <v>142.55000000000001</v>
      </c>
    </row>
    <row r="107" spans="1:9">
      <c r="A107" s="3">
        <v>85</v>
      </c>
      <c r="B107" s="4" t="s">
        <v>99</v>
      </c>
      <c r="C107" s="11" t="s">
        <v>408</v>
      </c>
      <c r="D107" s="3">
        <v>320</v>
      </c>
      <c r="E107" s="3">
        <v>320</v>
      </c>
      <c r="F107" s="31">
        <v>285.11</v>
      </c>
      <c r="G107" s="31"/>
      <c r="H107" s="34">
        <f t="shared" si="3"/>
        <v>34.889999999999986</v>
      </c>
      <c r="I107" s="34">
        <f t="shared" si="4"/>
        <v>34.889999999999986</v>
      </c>
    </row>
    <row r="108" spans="1:9">
      <c r="A108" s="3">
        <v>86</v>
      </c>
      <c r="B108" s="4" t="s">
        <v>100</v>
      </c>
      <c r="C108" s="5" t="s">
        <v>409</v>
      </c>
      <c r="D108" s="3" t="s">
        <v>628</v>
      </c>
      <c r="E108" s="3">
        <v>1260</v>
      </c>
      <c r="F108" s="31">
        <v>612.77</v>
      </c>
      <c r="G108" s="31"/>
      <c r="H108" s="34">
        <f t="shared" si="3"/>
        <v>647.23</v>
      </c>
      <c r="I108" s="34">
        <f t="shared" si="4"/>
        <v>647.23</v>
      </c>
    </row>
    <row r="109" spans="1:9">
      <c r="A109" s="3">
        <v>87</v>
      </c>
      <c r="B109" s="4" t="s">
        <v>101</v>
      </c>
      <c r="C109" s="5" t="s">
        <v>410</v>
      </c>
      <c r="D109" s="3" t="s">
        <v>629</v>
      </c>
      <c r="E109" s="3">
        <v>2000</v>
      </c>
      <c r="F109" s="31">
        <v>859.57</v>
      </c>
      <c r="G109" s="31"/>
      <c r="H109" s="34">
        <f t="shared" si="3"/>
        <v>1140.4299999999998</v>
      </c>
      <c r="I109" s="34">
        <f t="shared" si="4"/>
        <v>1140.4299999999998</v>
      </c>
    </row>
    <row r="110" spans="1:9">
      <c r="A110" s="3">
        <v>88</v>
      </c>
      <c r="B110" s="4" t="s">
        <v>102</v>
      </c>
      <c r="C110" s="5" t="s">
        <v>411</v>
      </c>
      <c r="D110" s="3" t="s">
        <v>325</v>
      </c>
      <c r="E110" s="3">
        <v>800</v>
      </c>
      <c r="F110" s="31">
        <v>244.68</v>
      </c>
      <c r="G110" s="31"/>
      <c r="H110" s="34">
        <f t="shared" si="3"/>
        <v>555.31999999999994</v>
      </c>
      <c r="I110" s="34">
        <f t="shared" si="4"/>
        <v>555.31999999999994</v>
      </c>
    </row>
    <row r="111" spans="1:9">
      <c r="A111" s="3">
        <v>89</v>
      </c>
      <c r="B111" s="4" t="s">
        <v>103</v>
      </c>
      <c r="C111" s="5" t="s">
        <v>412</v>
      </c>
      <c r="D111" s="3" t="s">
        <v>628</v>
      </c>
      <c r="E111" s="3">
        <v>1260</v>
      </c>
      <c r="F111" s="31">
        <v>687.23</v>
      </c>
      <c r="G111" s="31"/>
      <c r="H111" s="34">
        <f t="shared" si="3"/>
        <v>572.77</v>
      </c>
      <c r="I111" s="34">
        <f t="shared" si="4"/>
        <v>572.77</v>
      </c>
    </row>
    <row r="112" spans="1:9">
      <c r="A112" s="3">
        <v>90</v>
      </c>
      <c r="B112" s="4" t="s">
        <v>104</v>
      </c>
      <c r="C112" s="5" t="s">
        <v>413</v>
      </c>
      <c r="D112" s="3" t="s">
        <v>628</v>
      </c>
      <c r="E112" s="3">
        <v>1260</v>
      </c>
      <c r="F112" s="31">
        <v>586.16999999999996</v>
      </c>
      <c r="G112" s="31"/>
      <c r="H112" s="34">
        <f t="shared" si="3"/>
        <v>673.83</v>
      </c>
      <c r="I112" s="34">
        <f t="shared" si="4"/>
        <v>673.83</v>
      </c>
    </row>
    <row r="113" spans="1:12">
      <c r="A113" s="3">
        <v>91</v>
      </c>
      <c r="B113" s="4" t="s">
        <v>105</v>
      </c>
      <c r="C113" s="5" t="s">
        <v>414</v>
      </c>
      <c r="D113" s="3" t="s">
        <v>629</v>
      </c>
      <c r="E113" s="3">
        <v>2000</v>
      </c>
      <c r="F113" s="31">
        <v>642.54999999999995</v>
      </c>
      <c r="G113" s="31"/>
      <c r="H113" s="34">
        <f t="shared" si="3"/>
        <v>1357.45</v>
      </c>
      <c r="I113" s="34">
        <f t="shared" si="4"/>
        <v>1357.45</v>
      </c>
    </row>
    <row r="114" spans="1:12">
      <c r="A114" s="3">
        <v>92</v>
      </c>
      <c r="B114" s="4" t="s">
        <v>106</v>
      </c>
      <c r="C114" s="5" t="s">
        <v>415</v>
      </c>
      <c r="D114" s="3" t="s">
        <v>628</v>
      </c>
      <c r="E114" s="3">
        <v>1260</v>
      </c>
      <c r="F114" s="31">
        <v>677.66</v>
      </c>
      <c r="G114" s="60">
        <v>60</v>
      </c>
      <c r="H114" s="34">
        <f t="shared" si="3"/>
        <v>644.84</v>
      </c>
      <c r="I114" s="34">
        <f t="shared" si="4"/>
        <v>644.84</v>
      </c>
    </row>
    <row r="115" spans="1:12">
      <c r="A115" s="3">
        <v>93</v>
      </c>
      <c r="B115" s="4" t="s">
        <v>107</v>
      </c>
      <c r="C115" s="5" t="s">
        <v>416</v>
      </c>
      <c r="D115" s="3" t="s">
        <v>629</v>
      </c>
      <c r="E115" s="3">
        <v>2000</v>
      </c>
      <c r="F115" s="31">
        <v>892.55</v>
      </c>
      <c r="G115" s="31"/>
      <c r="H115" s="34">
        <f t="shared" si="3"/>
        <v>1107.45</v>
      </c>
      <c r="I115" s="34">
        <f t="shared" si="4"/>
        <v>1107.45</v>
      </c>
    </row>
    <row r="116" spans="1:12">
      <c r="A116" s="3">
        <v>94</v>
      </c>
      <c r="B116" s="4" t="s">
        <v>108</v>
      </c>
      <c r="C116" s="5" t="s">
        <v>417</v>
      </c>
      <c r="D116" s="3" t="s">
        <v>628</v>
      </c>
      <c r="E116" s="3">
        <v>1260</v>
      </c>
      <c r="F116" s="31">
        <v>670.21</v>
      </c>
      <c r="G116" s="31"/>
      <c r="H116" s="34">
        <f t="shared" si="3"/>
        <v>589.79</v>
      </c>
      <c r="I116" s="34">
        <f t="shared" si="4"/>
        <v>589.79</v>
      </c>
    </row>
    <row r="117" spans="1:12">
      <c r="A117" s="3">
        <v>95</v>
      </c>
      <c r="B117" s="4" t="s">
        <v>109</v>
      </c>
      <c r="C117" s="12" t="s">
        <v>418</v>
      </c>
      <c r="D117" s="3">
        <v>630</v>
      </c>
      <c r="E117" s="3">
        <v>630</v>
      </c>
      <c r="F117" s="31">
        <v>670.21</v>
      </c>
      <c r="G117" s="31"/>
      <c r="H117" s="34">
        <f t="shared" si="3"/>
        <v>-40.210000000000036</v>
      </c>
      <c r="I117" s="34">
        <f t="shared" si="4"/>
        <v>-40.210000000000036</v>
      </c>
    </row>
    <row r="118" spans="1:12">
      <c r="A118" s="3">
        <v>96</v>
      </c>
      <c r="B118" s="4" t="s">
        <v>110</v>
      </c>
      <c r="C118" s="5" t="s">
        <v>419</v>
      </c>
      <c r="D118" s="3">
        <v>400</v>
      </c>
      <c r="E118" s="3">
        <v>400</v>
      </c>
      <c r="F118" s="31">
        <v>279.79000000000002</v>
      </c>
      <c r="G118" s="31"/>
      <c r="H118" s="34">
        <f t="shared" si="3"/>
        <v>120.20999999999998</v>
      </c>
      <c r="I118" s="34">
        <f t="shared" si="4"/>
        <v>120.20999999999998</v>
      </c>
    </row>
    <row r="119" spans="1:12">
      <c r="A119" s="3">
        <v>97</v>
      </c>
      <c r="B119" s="4" t="s">
        <v>111</v>
      </c>
      <c r="C119" s="5" t="s">
        <v>420</v>
      </c>
      <c r="D119" s="3" t="s">
        <v>628</v>
      </c>
      <c r="E119" s="3">
        <v>1260</v>
      </c>
      <c r="F119" s="31">
        <v>860.64</v>
      </c>
      <c r="G119" s="31"/>
      <c r="H119" s="34">
        <f t="shared" si="3"/>
        <v>399.36</v>
      </c>
      <c r="I119" s="34">
        <f t="shared" si="4"/>
        <v>399.36</v>
      </c>
      <c r="L119" s="4" t="s">
        <v>111</v>
      </c>
    </row>
    <row r="120" spans="1:12">
      <c r="A120" s="3">
        <v>98</v>
      </c>
      <c r="B120" s="4" t="s">
        <v>112</v>
      </c>
      <c r="C120" s="5" t="s">
        <v>421</v>
      </c>
      <c r="D120" s="3" t="s">
        <v>628</v>
      </c>
      <c r="E120" s="3">
        <v>1260</v>
      </c>
      <c r="F120" s="31">
        <v>518.09</v>
      </c>
      <c r="G120" s="31"/>
      <c r="H120" s="34">
        <f t="shared" si="3"/>
        <v>741.91</v>
      </c>
      <c r="I120" s="34">
        <f t="shared" si="4"/>
        <v>741.91</v>
      </c>
      <c r="L120" s="4" t="s">
        <v>112</v>
      </c>
    </row>
    <row r="121" spans="1:12">
      <c r="A121" s="3">
        <v>99</v>
      </c>
      <c r="B121" s="4" t="s">
        <v>113</v>
      </c>
      <c r="C121" s="5" t="s">
        <v>422</v>
      </c>
      <c r="D121" s="3" t="s">
        <v>628</v>
      </c>
      <c r="E121" s="3">
        <v>1260</v>
      </c>
      <c r="F121" s="31">
        <v>840.43</v>
      </c>
      <c r="G121" s="31"/>
      <c r="H121" s="34">
        <f t="shared" si="3"/>
        <v>419.57000000000005</v>
      </c>
      <c r="I121" s="34">
        <f t="shared" si="4"/>
        <v>419.57000000000005</v>
      </c>
      <c r="L121" s="4" t="s">
        <v>113</v>
      </c>
    </row>
    <row r="122" spans="1:12">
      <c r="A122" s="3">
        <v>100</v>
      </c>
      <c r="B122" s="4" t="s">
        <v>114</v>
      </c>
      <c r="C122" s="5" t="s">
        <v>423</v>
      </c>
      <c r="D122" s="3">
        <v>320</v>
      </c>
      <c r="E122" s="3">
        <v>320</v>
      </c>
      <c r="F122" s="31">
        <v>152.13</v>
      </c>
      <c r="G122" s="31"/>
      <c r="H122" s="34">
        <f t="shared" si="3"/>
        <v>167.87</v>
      </c>
      <c r="I122" s="34">
        <f t="shared" si="4"/>
        <v>167.87</v>
      </c>
      <c r="L122" s="4" t="s">
        <v>114</v>
      </c>
    </row>
    <row r="123" spans="1:12">
      <c r="A123" s="3">
        <v>101</v>
      </c>
      <c r="B123" s="4" t="s">
        <v>115</v>
      </c>
      <c r="C123" s="5" t="s">
        <v>424</v>
      </c>
      <c r="D123" s="3">
        <v>320</v>
      </c>
      <c r="E123" s="3">
        <v>320</v>
      </c>
      <c r="F123" s="31">
        <v>207.45</v>
      </c>
      <c r="G123" s="31"/>
      <c r="H123" s="34">
        <f t="shared" si="3"/>
        <v>112.55000000000001</v>
      </c>
      <c r="I123" s="34">
        <f t="shared" si="4"/>
        <v>112.55000000000001</v>
      </c>
      <c r="L123" s="4" t="s">
        <v>115</v>
      </c>
    </row>
    <row r="124" spans="1:12">
      <c r="A124" s="3">
        <v>102</v>
      </c>
      <c r="B124" s="4" t="s">
        <v>116</v>
      </c>
      <c r="C124" s="5" t="s">
        <v>425</v>
      </c>
      <c r="D124" s="3">
        <v>400</v>
      </c>
      <c r="E124" s="3">
        <v>400</v>
      </c>
      <c r="F124" s="31">
        <v>391.49</v>
      </c>
      <c r="G124" s="31"/>
      <c r="H124" s="34">
        <f t="shared" si="3"/>
        <v>8.5099999999999909</v>
      </c>
      <c r="I124" s="34">
        <f t="shared" si="4"/>
        <v>8.5099999999999909</v>
      </c>
      <c r="L124" s="4" t="s">
        <v>116</v>
      </c>
    </row>
    <row r="125" spans="1:12">
      <c r="A125" s="3">
        <v>103</v>
      </c>
      <c r="B125" s="4" t="s">
        <v>117</v>
      </c>
      <c r="C125" s="5" t="s">
        <v>426</v>
      </c>
      <c r="D125" s="3">
        <v>400</v>
      </c>
      <c r="E125" s="3">
        <v>400</v>
      </c>
      <c r="F125" s="31">
        <v>396.81</v>
      </c>
      <c r="G125" s="31"/>
      <c r="H125" s="34">
        <f t="shared" si="3"/>
        <v>3.1899999999999977</v>
      </c>
      <c r="I125" s="34">
        <f t="shared" si="4"/>
        <v>3.1899999999999977</v>
      </c>
    </row>
    <row r="126" spans="1:12">
      <c r="A126" s="3">
        <v>104</v>
      </c>
      <c r="B126" s="4" t="s">
        <v>118</v>
      </c>
      <c r="C126" s="5" t="s">
        <v>427</v>
      </c>
      <c r="D126" s="3">
        <v>400</v>
      </c>
      <c r="E126" s="3">
        <v>400</v>
      </c>
      <c r="F126" s="31">
        <v>164.89</v>
      </c>
      <c r="G126" s="31"/>
      <c r="H126" s="34">
        <f t="shared" si="3"/>
        <v>235.11</v>
      </c>
      <c r="I126" s="34">
        <f t="shared" si="4"/>
        <v>235.11</v>
      </c>
    </row>
    <row r="127" spans="1:12">
      <c r="A127" s="3">
        <v>105</v>
      </c>
      <c r="B127" s="4" t="s">
        <v>119</v>
      </c>
      <c r="C127" s="5" t="s">
        <v>428</v>
      </c>
      <c r="D127" s="3">
        <v>320</v>
      </c>
      <c r="E127" s="3">
        <v>320</v>
      </c>
      <c r="F127" s="31">
        <v>171.28</v>
      </c>
      <c r="G127" s="31"/>
      <c r="H127" s="34">
        <f t="shared" si="3"/>
        <v>148.72</v>
      </c>
      <c r="I127" s="34">
        <f t="shared" si="4"/>
        <v>148.72</v>
      </c>
    </row>
    <row r="128" spans="1:12">
      <c r="A128" s="3">
        <v>106</v>
      </c>
      <c r="B128" s="4" t="s">
        <v>120</v>
      </c>
      <c r="C128" s="5" t="s">
        <v>429</v>
      </c>
      <c r="D128" s="3">
        <v>320</v>
      </c>
      <c r="E128" s="3">
        <v>320</v>
      </c>
      <c r="F128" s="31">
        <v>280.85000000000002</v>
      </c>
      <c r="G128" s="31"/>
      <c r="H128" s="34">
        <f t="shared" si="3"/>
        <v>39.149999999999977</v>
      </c>
      <c r="I128" s="34">
        <f t="shared" si="4"/>
        <v>39.149999999999977</v>
      </c>
    </row>
    <row r="129" spans="1:9">
      <c r="A129" s="3">
        <v>107</v>
      </c>
      <c r="B129" s="4" t="s">
        <v>121</v>
      </c>
      <c r="C129" s="5" t="s">
        <v>430</v>
      </c>
      <c r="D129" s="3">
        <v>320</v>
      </c>
      <c r="E129" s="3">
        <v>320</v>
      </c>
      <c r="F129" s="31">
        <v>229.79</v>
      </c>
      <c r="G129" s="31"/>
      <c r="H129" s="34">
        <f t="shared" si="3"/>
        <v>90.210000000000008</v>
      </c>
      <c r="I129" s="34">
        <f t="shared" si="4"/>
        <v>90.210000000000008</v>
      </c>
    </row>
    <row r="130" spans="1:9">
      <c r="A130" s="3">
        <v>108</v>
      </c>
      <c r="B130" s="4" t="s">
        <v>122</v>
      </c>
      <c r="C130" s="5" t="s">
        <v>431</v>
      </c>
      <c r="D130" s="3">
        <v>320</v>
      </c>
      <c r="E130" s="3">
        <v>320</v>
      </c>
      <c r="F130" s="31">
        <v>206.38</v>
      </c>
      <c r="G130" s="31"/>
      <c r="H130" s="34">
        <f t="shared" si="3"/>
        <v>113.62</v>
      </c>
      <c r="I130" s="34">
        <f t="shared" si="4"/>
        <v>113.62</v>
      </c>
    </row>
    <row r="131" spans="1:9">
      <c r="A131" s="3">
        <v>109</v>
      </c>
      <c r="B131" s="4" t="s">
        <v>123</v>
      </c>
      <c r="C131" s="5" t="s">
        <v>432</v>
      </c>
      <c r="D131" s="3">
        <v>400</v>
      </c>
      <c r="E131" s="3">
        <v>400</v>
      </c>
      <c r="F131" s="31">
        <v>239.36</v>
      </c>
      <c r="G131" s="31"/>
      <c r="H131" s="34">
        <f t="shared" si="3"/>
        <v>160.63999999999999</v>
      </c>
      <c r="I131" s="34">
        <f t="shared" si="4"/>
        <v>160.63999999999999</v>
      </c>
    </row>
    <row r="132" spans="1:9">
      <c r="A132" s="3">
        <v>110</v>
      </c>
      <c r="B132" s="4" t="s">
        <v>124</v>
      </c>
      <c r="C132" s="5" t="s">
        <v>433</v>
      </c>
      <c r="D132" s="3">
        <v>320</v>
      </c>
      <c r="E132" s="3">
        <v>320</v>
      </c>
      <c r="F132" s="31">
        <v>229.79</v>
      </c>
      <c r="G132" s="31"/>
      <c r="H132" s="34">
        <f t="shared" si="3"/>
        <v>90.210000000000008</v>
      </c>
      <c r="I132" s="34">
        <f t="shared" si="4"/>
        <v>90.210000000000008</v>
      </c>
    </row>
    <row r="133" spans="1:9">
      <c r="A133" s="3">
        <v>111</v>
      </c>
      <c r="B133" s="4" t="s">
        <v>125</v>
      </c>
      <c r="C133" s="5" t="s">
        <v>434</v>
      </c>
      <c r="D133" s="3">
        <v>320</v>
      </c>
      <c r="E133" s="3">
        <v>320</v>
      </c>
      <c r="F133" s="31">
        <v>220.21</v>
      </c>
      <c r="G133" s="31"/>
      <c r="H133" s="34">
        <f t="shared" si="3"/>
        <v>99.789999999999992</v>
      </c>
      <c r="I133" s="34">
        <f t="shared" si="4"/>
        <v>99.789999999999992</v>
      </c>
    </row>
    <row r="134" spans="1:9">
      <c r="A134" s="3">
        <v>112</v>
      </c>
      <c r="B134" s="4" t="s">
        <v>126</v>
      </c>
      <c r="C134" s="5" t="s">
        <v>435</v>
      </c>
      <c r="D134" s="3" t="s">
        <v>628</v>
      </c>
      <c r="E134" s="3">
        <v>1260</v>
      </c>
      <c r="F134" s="31">
        <v>532.98</v>
      </c>
      <c r="G134" s="31"/>
      <c r="H134" s="34">
        <f t="shared" si="3"/>
        <v>727.02</v>
      </c>
      <c r="I134" s="34">
        <f t="shared" si="4"/>
        <v>727.02</v>
      </c>
    </row>
    <row r="135" spans="1:9">
      <c r="A135" s="3">
        <v>113</v>
      </c>
      <c r="B135" s="4" t="s">
        <v>127</v>
      </c>
      <c r="C135" s="5" t="s">
        <v>436</v>
      </c>
      <c r="D135" s="3" t="s">
        <v>628</v>
      </c>
      <c r="E135" s="3">
        <v>1260</v>
      </c>
      <c r="F135" s="31">
        <v>719.15</v>
      </c>
      <c r="G135" s="31"/>
      <c r="H135" s="34">
        <f t="shared" si="3"/>
        <v>540.85</v>
      </c>
      <c r="I135" s="34">
        <f t="shared" si="4"/>
        <v>540.85</v>
      </c>
    </row>
    <row r="136" spans="1:9">
      <c r="A136" s="3">
        <v>114</v>
      </c>
      <c r="B136" s="4" t="s">
        <v>128</v>
      </c>
      <c r="C136" s="5" t="s">
        <v>437</v>
      </c>
      <c r="D136" s="3" t="s">
        <v>628</v>
      </c>
      <c r="E136" s="3">
        <v>1260</v>
      </c>
      <c r="F136" s="31">
        <v>431.91</v>
      </c>
      <c r="G136" s="31"/>
      <c r="H136" s="34">
        <f t="shared" si="3"/>
        <v>828.08999999999992</v>
      </c>
      <c r="I136" s="34">
        <f t="shared" si="4"/>
        <v>828.08999999999992</v>
      </c>
    </row>
    <row r="137" spans="1:9">
      <c r="A137" s="3">
        <v>115</v>
      </c>
      <c r="B137" s="4" t="s">
        <v>129</v>
      </c>
      <c r="C137" s="5" t="s">
        <v>438</v>
      </c>
      <c r="D137" s="3" t="s">
        <v>628</v>
      </c>
      <c r="E137" s="3">
        <v>1260</v>
      </c>
      <c r="F137" s="31">
        <v>673.4</v>
      </c>
      <c r="G137" s="60">
        <v>203.9</v>
      </c>
      <c r="H137" s="34">
        <f t="shared" si="3"/>
        <v>798.99583333333339</v>
      </c>
      <c r="I137" s="34">
        <f t="shared" si="4"/>
        <v>798.99583333333339</v>
      </c>
    </row>
    <row r="138" spans="1:9">
      <c r="A138" s="3">
        <v>116</v>
      </c>
      <c r="B138" s="4" t="s">
        <v>130</v>
      </c>
      <c r="C138" s="5" t="s">
        <v>439</v>
      </c>
      <c r="D138" s="3" t="s">
        <v>628</v>
      </c>
      <c r="E138" s="3">
        <v>1260</v>
      </c>
      <c r="F138" s="31">
        <v>577.66</v>
      </c>
      <c r="G138" s="31"/>
      <c r="H138" s="34">
        <f t="shared" si="3"/>
        <v>682.34</v>
      </c>
      <c r="I138" s="34">
        <f t="shared" si="4"/>
        <v>682.34</v>
      </c>
    </row>
    <row r="139" spans="1:9">
      <c r="A139" s="3">
        <v>117</v>
      </c>
      <c r="B139" s="4" t="s">
        <v>131</v>
      </c>
      <c r="C139" s="5" t="s">
        <v>440</v>
      </c>
      <c r="D139" s="3" t="s">
        <v>628</v>
      </c>
      <c r="E139" s="3">
        <v>1260</v>
      </c>
      <c r="F139" s="31">
        <v>684.04</v>
      </c>
      <c r="G139" s="31"/>
      <c r="H139" s="34">
        <f t="shared" si="3"/>
        <v>575.96</v>
      </c>
      <c r="I139" s="34">
        <f t="shared" si="4"/>
        <v>575.96</v>
      </c>
    </row>
    <row r="140" spans="1:9">
      <c r="A140" s="3">
        <v>118</v>
      </c>
      <c r="B140" s="4" t="s">
        <v>132</v>
      </c>
      <c r="C140" s="5" t="s">
        <v>441</v>
      </c>
      <c r="D140" s="3" t="s">
        <v>628</v>
      </c>
      <c r="E140" s="3">
        <v>1260</v>
      </c>
      <c r="F140" s="31">
        <v>480.85</v>
      </c>
      <c r="G140" s="31"/>
      <c r="H140" s="34">
        <f t="shared" si="3"/>
        <v>779.15</v>
      </c>
      <c r="I140" s="34">
        <f t="shared" si="4"/>
        <v>779.15</v>
      </c>
    </row>
    <row r="141" spans="1:9">
      <c r="A141" s="3">
        <v>119</v>
      </c>
      <c r="B141" s="4" t="s">
        <v>133</v>
      </c>
      <c r="C141" s="5" t="s">
        <v>442</v>
      </c>
      <c r="D141" s="3" t="s">
        <v>628</v>
      </c>
      <c r="E141" s="3">
        <v>1260</v>
      </c>
      <c r="F141" s="31">
        <v>486.17</v>
      </c>
      <c r="G141" s="31"/>
      <c r="H141" s="34">
        <f t="shared" si="3"/>
        <v>773.82999999999993</v>
      </c>
      <c r="I141" s="34">
        <f t="shared" si="4"/>
        <v>773.82999999999993</v>
      </c>
    </row>
    <row r="142" spans="1:9">
      <c r="A142" s="3">
        <v>120</v>
      </c>
      <c r="B142" s="4" t="s">
        <v>134</v>
      </c>
      <c r="C142" s="5" t="s">
        <v>443</v>
      </c>
      <c r="D142" s="3" t="s">
        <v>628</v>
      </c>
      <c r="E142" s="3">
        <v>1260</v>
      </c>
      <c r="F142" s="31">
        <v>606.38</v>
      </c>
      <c r="G142" s="31"/>
      <c r="H142" s="34">
        <f t="shared" si="3"/>
        <v>653.62</v>
      </c>
      <c r="I142" s="34">
        <f t="shared" si="4"/>
        <v>653.62</v>
      </c>
    </row>
    <row r="143" spans="1:9">
      <c r="A143" s="3">
        <v>121</v>
      </c>
      <c r="B143" s="4" t="s">
        <v>135</v>
      </c>
      <c r="C143" s="11" t="s">
        <v>444</v>
      </c>
      <c r="D143" s="3">
        <v>320</v>
      </c>
      <c r="E143" s="3">
        <v>320</v>
      </c>
      <c r="F143" s="31">
        <v>161.69999999999999</v>
      </c>
      <c r="G143" s="31"/>
      <c r="H143" s="34">
        <f t="shared" si="3"/>
        <v>158.30000000000001</v>
      </c>
      <c r="I143" s="34">
        <f t="shared" si="4"/>
        <v>158.30000000000001</v>
      </c>
    </row>
    <row r="144" spans="1:9">
      <c r="A144" s="3">
        <v>122</v>
      </c>
      <c r="B144" s="4" t="s">
        <v>136</v>
      </c>
      <c r="C144" s="11" t="s">
        <v>445</v>
      </c>
      <c r="D144" s="3">
        <v>320</v>
      </c>
      <c r="E144" s="3">
        <v>320</v>
      </c>
      <c r="F144" s="31">
        <v>225.53</v>
      </c>
      <c r="G144" s="31"/>
      <c r="H144" s="34">
        <f t="shared" si="3"/>
        <v>94.47</v>
      </c>
      <c r="I144" s="34">
        <f t="shared" si="4"/>
        <v>94.47</v>
      </c>
    </row>
    <row r="145" spans="1:9">
      <c r="A145" s="3">
        <v>123</v>
      </c>
      <c r="B145" s="4" t="s">
        <v>137</v>
      </c>
      <c r="C145" s="11" t="s">
        <v>446</v>
      </c>
      <c r="D145" s="3">
        <v>400</v>
      </c>
      <c r="E145" s="3">
        <v>400</v>
      </c>
      <c r="F145" s="31">
        <v>480.85</v>
      </c>
      <c r="G145" s="31"/>
      <c r="H145" s="34">
        <f t="shared" si="3"/>
        <v>-80.850000000000023</v>
      </c>
      <c r="I145" s="34">
        <f t="shared" si="4"/>
        <v>-80.850000000000023</v>
      </c>
    </row>
    <row r="146" spans="1:9">
      <c r="A146" s="3">
        <v>124</v>
      </c>
      <c r="B146" s="4" t="s">
        <v>138</v>
      </c>
      <c r="C146" s="11" t="s">
        <v>447</v>
      </c>
      <c r="D146" s="3">
        <v>320</v>
      </c>
      <c r="E146" s="3">
        <v>320</v>
      </c>
      <c r="F146" s="31">
        <v>179.79</v>
      </c>
      <c r="G146" s="31"/>
      <c r="H146" s="34">
        <f t="shared" si="3"/>
        <v>140.21</v>
      </c>
      <c r="I146" s="34">
        <f t="shared" si="4"/>
        <v>140.21</v>
      </c>
    </row>
    <row r="147" spans="1:9">
      <c r="A147" s="3">
        <v>125</v>
      </c>
      <c r="B147" s="4" t="s">
        <v>139</v>
      </c>
      <c r="C147" s="11" t="s">
        <v>448</v>
      </c>
      <c r="D147" s="3">
        <v>320</v>
      </c>
      <c r="E147" s="3">
        <v>320</v>
      </c>
      <c r="F147" s="31">
        <v>256.38</v>
      </c>
      <c r="G147" s="31"/>
      <c r="H147" s="34">
        <f t="shared" si="3"/>
        <v>63.620000000000005</v>
      </c>
      <c r="I147" s="34">
        <f t="shared" si="4"/>
        <v>63.620000000000005</v>
      </c>
    </row>
    <row r="148" spans="1:9">
      <c r="A148" s="3">
        <v>126</v>
      </c>
      <c r="B148" s="4" t="s">
        <v>140</v>
      </c>
      <c r="C148" s="11" t="s">
        <v>449</v>
      </c>
      <c r="D148" s="3">
        <v>320</v>
      </c>
      <c r="E148" s="3">
        <v>320</v>
      </c>
      <c r="F148" s="31">
        <v>378.72</v>
      </c>
      <c r="G148" s="31"/>
      <c r="H148" s="34">
        <f t="shared" si="3"/>
        <v>-58.720000000000027</v>
      </c>
      <c r="I148" s="34">
        <f t="shared" si="4"/>
        <v>-58.720000000000027</v>
      </c>
    </row>
    <row r="149" spans="1:9">
      <c r="A149" s="3">
        <v>127</v>
      </c>
      <c r="B149" s="4" t="s">
        <v>141</v>
      </c>
      <c r="C149" s="11" t="s">
        <v>450</v>
      </c>
      <c r="D149" s="3">
        <v>630</v>
      </c>
      <c r="E149" s="3">
        <v>630</v>
      </c>
      <c r="F149" s="31">
        <v>423.4</v>
      </c>
      <c r="G149" s="31"/>
      <c r="H149" s="34">
        <f t="shared" si="3"/>
        <v>206.60000000000002</v>
      </c>
      <c r="I149" s="34">
        <f t="shared" si="4"/>
        <v>206.60000000000002</v>
      </c>
    </row>
    <row r="150" spans="1:9">
      <c r="A150" s="3">
        <v>128</v>
      </c>
      <c r="B150" s="4" t="s">
        <v>142</v>
      </c>
      <c r="C150" s="11" t="s">
        <v>451</v>
      </c>
      <c r="D150" s="3">
        <v>630</v>
      </c>
      <c r="E150" s="3">
        <v>630</v>
      </c>
      <c r="F150" s="31">
        <v>397.87</v>
      </c>
      <c r="G150" s="60">
        <v>10</v>
      </c>
      <c r="H150" s="34">
        <f t="shared" si="3"/>
        <v>242.54666666666668</v>
      </c>
      <c r="I150" s="34">
        <f t="shared" si="4"/>
        <v>242.54666666666668</v>
      </c>
    </row>
    <row r="151" spans="1:9">
      <c r="A151" s="3">
        <v>129</v>
      </c>
      <c r="B151" s="4" t="s">
        <v>143</v>
      </c>
      <c r="C151" s="11" t="s">
        <v>452</v>
      </c>
      <c r="D151" s="3">
        <v>320</v>
      </c>
      <c r="E151" s="3">
        <v>320</v>
      </c>
      <c r="F151" s="31">
        <v>268.08999999999997</v>
      </c>
      <c r="G151" s="31"/>
      <c r="H151" s="34">
        <f t="shared" si="3"/>
        <v>51.910000000000025</v>
      </c>
      <c r="I151" s="34">
        <f t="shared" si="4"/>
        <v>51.910000000000025</v>
      </c>
    </row>
    <row r="152" spans="1:9">
      <c r="A152" s="3">
        <v>130</v>
      </c>
      <c r="B152" s="4" t="s">
        <v>144</v>
      </c>
      <c r="C152" s="11" t="s">
        <v>453</v>
      </c>
      <c r="D152" s="3" t="s">
        <v>629</v>
      </c>
      <c r="E152" s="3">
        <v>2000</v>
      </c>
      <c r="F152" s="31">
        <v>335.11</v>
      </c>
      <c r="G152" s="60">
        <v>305</v>
      </c>
      <c r="H152" s="34">
        <f t="shared" ref="H152:H215" si="5">E152-(F152-G152/0.96)</f>
        <v>1982.5983333333334</v>
      </c>
      <c r="I152" s="34">
        <f t="shared" ref="I152:I215" si="6">H152</f>
        <v>1982.5983333333334</v>
      </c>
    </row>
    <row r="153" spans="1:9">
      <c r="A153" s="3">
        <v>131</v>
      </c>
      <c r="B153" s="4" t="s">
        <v>634</v>
      </c>
      <c r="C153" s="11" t="s">
        <v>454</v>
      </c>
      <c r="D153" s="3" t="s">
        <v>629</v>
      </c>
      <c r="E153" s="3">
        <v>2000</v>
      </c>
      <c r="F153" s="31">
        <v>401.06</v>
      </c>
      <c r="G153" s="31"/>
      <c r="H153" s="34">
        <f t="shared" si="5"/>
        <v>1598.94</v>
      </c>
      <c r="I153" s="34">
        <f t="shared" si="6"/>
        <v>1598.94</v>
      </c>
    </row>
    <row r="154" spans="1:9">
      <c r="A154" s="3">
        <v>132</v>
      </c>
      <c r="B154" s="4" t="s">
        <v>145</v>
      </c>
      <c r="C154" s="11" t="s">
        <v>455</v>
      </c>
      <c r="D154" s="3" t="s">
        <v>628</v>
      </c>
      <c r="E154" s="3">
        <v>1260</v>
      </c>
      <c r="F154" s="31">
        <v>480.85</v>
      </c>
      <c r="G154" s="31"/>
      <c r="H154" s="34">
        <f t="shared" si="5"/>
        <v>779.15</v>
      </c>
      <c r="I154" s="34">
        <f t="shared" si="6"/>
        <v>779.15</v>
      </c>
    </row>
    <row r="155" spans="1:9">
      <c r="A155" s="3">
        <v>133</v>
      </c>
      <c r="B155" s="4" t="s">
        <v>146</v>
      </c>
      <c r="C155" s="11" t="s">
        <v>455</v>
      </c>
      <c r="D155" s="3" t="s">
        <v>628</v>
      </c>
      <c r="E155" s="3">
        <v>1260</v>
      </c>
      <c r="F155" s="31">
        <v>131.91</v>
      </c>
      <c r="G155" s="31"/>
      <c r="H155" s="34">
        <f t="shared" si="5"/>
        <v>1128.0899999999999</v>
      </c>
      <c r="I155" s="34">
        <f t="shared" si="6"/>
        <v>1128.0899999999999</v>
      </c>
    </row>
    <row r="156" spans="1:9">
      <c r="A156" s="3">
        <v>134</v>
      </c>
      <c r="B156" s="4" t="s">
        <v>147</v>
      </c>
      <c r="C156" s="11" t="s">
        <v>456</v>
      </c>
      <c r="D156" s="3" t="s">
        <v>628</v>
      </c>
      <c r="E156" s="3">
        <v>1260</v>
      </c>
      <c r="F156" s="31">
        <v>339.36</v>
      </c>
      <c r="G156" s="31"/>
      <c r="H156" s="34">
        <f t="shared" si="5"/>
        <v>920.64</v>
      </c>
      <c r="I156" s="34">
        <f t="shared" si="6"/>
        <v>920.64</v>
      </c>
    </row>
    <row r="157" spans="1:9">
      <c r="A157" s="3">
        <v>135</v>
      </c>
      <c r="B157" s="4" t="s">
        <v>148</v>
      </c>
      <c r="C157" s="11" t="s">
        <v>457</v>
      </c>
      <c r="D157" s="3" t="s">
        <v>628</v>
      </c>
      <c r="E157" s="3">
        <v>1260</v>
      </c>
      <c r="F157" s="31">
        <v>856.38</v>
      </c>
      <c r="G157" s="60">
        <v>51</v>
      </c>
      <c r="H157" s="34">
        <f t="shared" si="5"/>
        <v>456.745</v>
      </c>
      <c r="I157" s="34">
        <f t="shared" si="6"/>
        <v>456.745</v>
      </c>
    </row>
    <row r="158" spans="1:9">
      <c r="A158" s="3">
        <v>136</v>
      </c>
      <c r="B158" s="4" t="s">
        <v>149</v>
      </c>
      <c r="C158" s="11" t="s">
        <v>458</v>
      </c>
      <c r="D158" s="3">
        <v>400</v>
      </c>
      <c r="E158" s="3">
        <v>400</v>
      </c>
      <c r="F158" s="31">
        <v>239.36</v>
      </c>
      <c r="G158" s="31"/>
      <c r="H158" s="34">
        <f t="shared" si="5"/>
        <v>160.63999999999999</v>
      </c>
      <c r="I158" s="34">
        <f t="shared" si="6"/>
        <v>160.63999999999999</v>
      </c>
    </row>
    <row r="159" spans="1:9">
      <c r="A159" s="3">
        <v>137</v>
      </c>
      <c r="B159" s="4" t="s">
        <v>150</v>
      </c>
      <c r="C159" s="13" t="s">
        <v>459</v>
      </c>
      <c r="D159" s="3">
        <v>320</v>
      </c>
      <c r="E159" s="3">
        <v>320</v>
      </c>
      <c r="F159" s="31">
        <v>120.21</v>
      </c>
      <c r="G159" s="60">
        <v>1.5</v>
      </c>
      <c r="H159" s="34">
        <f t="shared" si="5"/>
        <v>201.35250000000002</v>
      </c>
      <c r="I159" s="34">
        <f t="shared" si="6"/>
        <v>201.35250000000002</v>
      </c>
    </row>
    <row r="160" spans="1:9">
      <c r="A160" s="3">
        <v>138</v>
      </c>
      <c r="B160" s="4" t="s">
        <v>151</v>
      </c>
      <c r="C160" s="13" t="s">
        <v>460</v>
      </c>
      <c r="D160" s="3">
        <v>320</v>
      </c>
      <c r="E160" s="3">
        <v>320</v>
      </c>
      <c r="F160" s="31">
        <v>175.53</v>
      </c>
      <c r="G160" s="31"/>
      <c r="H160" s="34">
        <f t="shared" si="5"/>
        <v>144.47</v>
      </c>
      <c r="I160" s="34">
        <f t="shared" si="6"/>
        <v>144.47</v>
      </c>
    </row>
    <row r="161" spans="1:9">
      <c r="A161" s="3">
        <v>139</v>
      </c>
      <c r="B161" s="4" t="s">
        <v>152</v>
      </c>
      <c r="C161" s="13" t="s">
        <v>461</v>
      </c>
      <c r="D161" s="3">
        <v>320</v>
      </c>
      <c r="E161" s="3">
        <v>320</v>
      </c>
      <c r="F161" s="31">
        <v>143.62</v>
      </c>
      <c r="G161" s="31"/>
      <c r="H161" s="34">
        <f t="shared" si="5"/>
        <v>176.38</v>
      </c>
      <c r="I161" s="34">
        <f t="shared" si="6"/>
        <v>176.38</v>
      </c>
    </row>
    <row r="162" spans="1:9">
      <c r="A162" s="3">
        <v>140</v>
      </c>
      <c r="B162" s="4" t="s">
        <v>153</v>
      </c>
      <c r="C162" s="13" t="s">
        <v>462</v>
      </c>
      <c r="D162" s="3">
        <v>250</v>
      </c>
      <c r="E162" s="3">
        <v>250</v>
      </c>
      <c r="F162" s="31">
        <v>272.33999999999997</v>
      </c>
      <c r="G162" s="31"/>
      <c r="H162" s="34">
        <f t="shared" si="5"/>
        <v>-22.339999999999975</v>
      </c>
      <c r="I162" s="34">
        <f t="shared" si="6"/>
        <v>-22.339999999999975</v>
      </c>
    </row>
    <row r="163" spans="1:9">
      <c r="A163" s="3">
        <v>141</v>
      </c>
      <c r="B163" s="4" t="s">
        <v>154</v>
      </c>
      <c r="C163" s="13" t="s">
        <v>463</v>
      </c>
      <c r="D163" s="3">
        <v>630</v>
      </c>
      <c r="E163" s="3">
        <v>630</v>
      </c>
      <c r="F163" s="31">
        <v>160.63999999999999</v>
      </c>
      <c r="G163" s="31"/>
      <c r="H163" s="34">
        <f t="shared" si="5"/>
        <v>469.36</v>
      </c>
      <c r="I163" s="34">
        <f t="shared" si="6"/>
        <v>469.36</v>
      </c>
    </row>
    <row r="164" spans="1:9">
      <c r="A164" s="3">
        <v>142</v>
      </c>
      <c r="B164" s="4" t="s">
        <v>155</v>
      </c>
      <c r="C164" s="13" t="s">
        <v>464</v>
      </c>
      <c r="D164" s="3">
        <v>320</v>
      </c>
      <c r="E164" s="3">
        <v>320</v>
      </c>
      <c r="F164" s="31">
        <v>334.04</v>
      </c>
      <c r="G164" s="31"/>
      <c r="H164" s="34">
        <f t="shared" si="5"/>
        <v>-14.04000000000002</v>
      </c>
      <c r="I164" s="34">
        <f t="shared" si="6"/>
        <v>-14.04000000000002</v>
      </c>
    </row>
    <row r="165" spans="1:9">
      <c r="A165" s="3">
        <v>143</v>
      </c>
      <c r="B165" s="4" t="s">
        <v>156</v>
      </c>
      <c r="C165" s="13" t="s">
        <v>465</v>
      </c>
      <c r="D165" s="3">
        <v>320</v>
      </c>
      <c r="E165" s="3">
        <v>320</v>
      </c>
      <c r="F165" s="31">
        <v>181.91</v>
      </c>
      <c r="G165" s="31"/>
      <c r="H165" s="34">
        <f t="shared" si="5"/>
        <v>138.09</v>
      </c>
      <c r="I165" s="34">
        <f t="shared" si="6"/>
        <v>138.09</v>
      </c>
    </row>
    <row r="166" spans="1:9">
      <c r="A166" s="3">
        <v>144</v>
      </c>
      <c r="B166" s="4" t="s">
        <v>157</v>
      </c>
      <c r="C166" s="13" t="s">
        <v>466</v>
      </c>
      <c r="D166" s="3">
        <v>400</v>
      </c>
      <c r="E166" s="3">
        <v>400</v>
      </c>
      <c r="F166" s="31">
        <v>310.64</v>
      </c>
      <c r="G166" s="60">
        <v>20</v>
      </c>
      <c r="H166" s="34">
        <f t="shared" si="5"/>
        <v>110.19333333333333</v>
      </c>
      <c r="I166" s="34">
        <f t="shared" si="6"/>
        <v>110.19333333333333</v>
      </c>
    </row>
    <row r="167" spans="1:9">
      <c r="A167" s="3">
        <v>145</v>
      </c>
      <c r="B167" s="4" t="s">
        <v>158</v>
      </c>
      <c r="C167" s="13" t="s">
        <v>477</v>
      </c>
      <c r="D167" s="3" t="s">
        <v>629</v>
      </c>
      <c r="E167" s="3">
        <v>2000</v>
      </c>
      <c r="F167" s="31">
        <v>593.62</v>
      </c>
      <c r="G167" s="31"/>
      <c r="H167" s="34">
        <f t="shared" si="5"/>
        <v>1406.38</v>
      </c>
      <c r="I167" s="34">
        <f t="shared" si="6"/>
        <v>1406.38</v>
      </c>
    </row>
    <row r="168" spans="1:9">
      <c r="A168" s="3">
        <v>146</v>
      </c>
      <c r="B168" s="4" t="s">
        <v>159</v>
      </c>
      <c r="C168" s="13" t="s">
        <v>478</v>
      </c>
      <c r="D168" s="3" t="s">
        <v>628</v>
      </c>
      <c r="E168" s="3">
        <v>1260</v>
      </c>
      <c r="F168" s="31">
        <v>606.38</v>
      </c>
      <c r="G168" s="31"/>
      <c r="H168" s="34">
        <f t="shared" si="5"/>
        <v>653.62</v>
      </c>
      <c r="I168" s="34">
        <f t="shared" si="6"/>
        <v>653.62</v>
      </c>
    </row>
    <row r="169" spans="1:9">
      <c r="A169" s="3">
        <v>147</v>
      </c>
      <c r="B169" s="4" t="s">
        <v>160</v>
      </c>
      <c r="C169" s="13" t="s">
        <v>479</v>
      </c>
      <c r="D169" s="3" t="s">
        <v>628</v>
      </c>
      <c r="E169" s="3">
        <v>1260</v>
      </c>
      <c r="F169" s="31">
        <v>532.98</v>
      </c>
      <c r="G169" s="31"/>
      <c r="H169" s="34">
        <f t="shared" si="5"/>
        <v>727.02</v>
      </c>
      <c r="I169" s="34">
        <f t="shared" si="6"/>
        <v>727.02</v>
      </c>
    </row>
    <row r="170" spans="1:9">
      <c r="A170" s="3">
        <v>148</v>
      </c>
      <c r="B170" s="4" t="s">
        <v>161</v>
      </c>
      <c r="C170" s="13" t="s">
        <v>467</v>
      </c>
      <c r="D170" s="3">
        <v>630</v>
      </c>
      <c r="E170" s="3">
        <v>630</v>
      </c>
      <c r="F170" s="31">
        <v>359.57</v>
      </c>
      <c r="G170" s="31"/>
      <c r="H170" s="34">
        <f t="shared" si="5"/>
        <v>270.43</v>
      </c>
      <c r="I170" s="34">
        <f t="shared" si="6"/>
        <v>270.43</v>
      </c>
    </row>
    <row r="171" spans="1:9">
      <c r="A171" s="3">
        <v>149</v>
      </c>
      <c r="B171" s="4" t="s">
        <v>162</v>
      </c>
      <c r="C171" s="13" t="s">
        <v>468</v>
      </c>
      <c r="D171" s="3">
        <v>400</v>
      </c>
      <c r="E171" s="3">
        <v>400</v>
      </c>
      <c r="F171" s="31">
        <v>219.15</v>
      </c>
      <c r="G171" s="31"/>
      <c r="H171" s="34">
        <f t="shared" si="5"/>
        <v>180.85</v>
      </c>
      <c r="I171" s="34">
        <f t="shared" si="6"/>
        <v>180.85</v>
      </c>
    </row>
    <row r="172" spans="1:9">
      <c r="A172" s="3">
        <v>150</v>
      </c>
      <c r="B172" s="4" t="s">
        <v>163</v>
      </c>
      <c r="C172" s="13" t="s">
        <v>469</v>
      </c>
      <c r="D172" s="3">
        <v>400</v>
      </c>
      <c r="E172" s="3">
        <v>400</v>
      </c>
      <c r="F172" s="31">
        <v>188.3</v>
      </c>
      <c r="G172" s="31"/>
      <c r="H172" s="34">
        <f t="shared" si="5"/>
        <v>211.7</v>
      </c>
      <c r="I172" s="34">
        <f t="shared" si="6"/>
        <v>211.7</v>
      </c>
    </row>
    <row r="173" spans="1:9">
      <c r="A173" s="3">
        <v>151</v>
      </c>
      <c r="B173" s="4" t="s">
        <v>164</v>
      </c>
      <c r="C173" s="13" t="s">
        <v>470</v>
      </c>
      <c r="D173" s="3">
        <v>400</v>
      </c>
      <c r="E173" s="3">
        <v>400</v>
      </c>
      <c r="F173" s="31">
        <v>180.85</v>
      </c>
      <c r="G173" s="31"/>
      <c r="H173" s="34">
        <f t="shared" si="5"/>
        <v>219.15</v>
      </c>
      <c r="I173" s="34">
        <f t="shared" si="6"/>
        <v>219.15</v>
      </c>
    </row>
    <row r="174" spans="1:9">
      <c r="A174" s="3">
        <v>152</v>
      </c>
      <c r="B174" s="4" t="s">
        <v>165</v>
      </c>
      <c r="C174" s="13" t="s">
        <v>471</v>
      </c>
      <c r="D174" s="3">
        <v>400</v>
      </c>
      <c r="E174" s="3">
        <v>400</v>
      </c>
      <c r="F174" s="31">
        <v>288.3</v>
      </c>
      <c r="G174" s="31"/>
      <c r="H174" s="34">
        <f t="shared" si="5"/>
        <v>111.69999999999999</v>
      </c>
      <c r="I174" s="34">
        <f t="shared" si="6"/>
        <v>111.69999999999999</v>
      </c>
    </row>
    <row r="175" spans="1:9">
      <c r="A175" s="3">
        <v>153</v>
      </c>
      <c r="B175" s="4" t="s">
        <v>166</v>
      </c>
      <c r="C175" s="13" t="s">
        <v>472</v>
      </c>
      <c r="D175" s="3">
        <v>400</v>
      </c>
      <c r="E175" s="3">
        <v>400</v>
      </c>
      <c r="F175" s="31">
        <v>325.52999999999997</v>
      </c>
      <c r="G175" s="31"/>
      <c r="H175" s="34">
        <f t="shared" si="5"/>
        <v>74.470000000000027</v>
      </c>
      <c r="I175" s="34">
        <f t="shared" si="6"/>
        <v>74.470000000000027</v>
      </c>
    </row>
    <row r="176" spans="1:9">
      <c r="A176" s="3">
        <v>154</v>
      </c>
      <c r="B176" s="4" t="s">
        <v>167</v>
      </c>
      <c r="C176" s="13" t="s">
        <v>473</v>
      </c>
      <c r="D176" s="3">
        <v>400</v>
      </c>
      <c r="E176" s="3">
        <v>400</v>
      </c>
      <c r="F176" s="31">
        <v>171.28</v>
      </c>
      <c r="G176" s="31"/>
      <c r="H176" s="34">
        <f t="shared" si="5"/>
        <v>228.72</v>
      </c>
      <c r="I176" s="34">
        <f t="shared" si="6"/>
        <v>228.72</v>
      </c>
    </row>
    <row r="177" spans="1:9">
      <c r="A177" s="3">
        <v>155</v>
      </c>
      <c r="B177" s="4" t="s">
        <v>168</v>
      </c>
      <c r="C177" s="13" t="s">
        <v>474</v>
      </c>
      <c r="D177" s="3">
        <v>400</v>
      </c>
      <c r="E177" s="3">
        <v>400</v>
      </c>
      <c r="F177" s="31">
        <v>145.74</v>
      </c>
      <c r="G177" s="31"/>
      <c r="H177" s="34">
        <f t="shared" si="5"/>
        <v>254.26</v>
      </c>
      <c r="I177" s="34">
        <f t="shared" si="6"/>
        <v>254.26</v>
      </c>
    </row>
    <row r="178" spans="1:9">
      <c r="A178" s="3">
        <v>156</v>
      </c>
      <c r="B178" s="4" t="s">
        <v>169</v>
      </c>
      <c r="C178" s="13" t="s">
        <v>475</v>
      </c>
      <c r="D178" s="3">
        <v>400</v>
      </c>
      <c r="E178" s="3">
        <v>400</v>
      </c>
      <c r="F178" s="31">
        <v>193.62</v>
      </c>
      <c r="G178" s="31"/>
      <c r="H178" s="34">
        <f t="shared" si="5"/>
        <v>206.38</v>
      </c>
      <c r="I178" s="34">
        <f t="shared" si="6"/>
        <v>206.38</v>
      </c>
    </row>
    <row r="179" spans="1:9">
      <c r="A179" s="3">
        <v>157</v>
      </c>
      <c r="B179" s="4" t="s">
        <v>170</v>
      </c>
      <c r="C179" s="13" t="s">
        <v>476</v>
      </c>
      <c r="D179" s="3">
        <v>400</v>
      </c>
      <c r="E179" s="3">
        <v>400</v>
      </c>
      <c r="F179" s="31">
        <v>298.94</v>
      </c>
      <c r="G179" s="31"/>
      <c r="H179" s="34">
        <f t="shared" si="5"/>
        <v>101.06</v>
      </c>
      <c r="I179" s="34">
        <f t="shared" si="6"/>
        <v>101.06</v>
      </c>
    </row>
    <row r="180" spans="1:9">
      <c r="A180" s="3">
        <v>158</v>
      </c>
      <c r="B180" s="4" t="s">
        <v>171</v>
      </c>
      <c r="C180" s="13" t="s">
        <v>480</v>
      </c>
      <c r="D180" s="3">
        <v>400</v>
      </c>
      <c r="E180" s="3">
        <v>400</v>
      </c>
      <c r="F180" s="31">
        <v>282.98</v>
      </c>
      <c r="G180" s="31"/>
      <c r="H180" s="34">
        <f t="shared" si="5"/>
        <v>117.01999999999998</v>
      </c>
      <c r="I180" s="34">
        <f t="shared" si="6"/>
        <v>117.01999999999998</v>
      </c>
    </row>
    <row r="181" spans="1:9">
      <c r="A181" s="3">
        <v>159</v>
      </c>
      <c r="B181" s="4" t="s">
        <v>172</v>
      </c>
      <c r="C181" s="13" t="s">
        <v>481</v>
      </c>
      <c r="D181" s="3">
        <v>320</v>
      </c>
      <c r="E181" s="3">
        <v>320</v>
      </c>
      <c r="F181" s="31">
        <v>148.94</v>
      </c>
      <c r="G181" s="31"/>
      <c r="H181" s="34">
        <f t="shared" si="5"/>
        <v>171.06</v>
      </c>
      <c r="I181" s="34">
        <f t="shared" si="6"/>
        <v>171.06</v>
      </c>
    </row>
    <row r="182" spans="1:9">
      <c r="A182" s="3">
        <v>160</v>
      </c>
      <c r="B182" s="4" t="s">
        <v>173</v>
      </c>
      <c r="C182" s="13" t="s">
        <v>482</v>
      </c>
      <c r="D182" s="3">
        <v>400</v>
      </c>
      <c r="E182" s="3">
        <v>400</v>
      </c>
      <c r="F182" s="31">
        <v>311.7</v>
      </c>
      <c r="G182" s="31"/>
      <c r="H182" s="34">
        <f t="shared" si="5"/>
        <v>88.300000000000011</v>
      </c>
      <c r="I182" s="34">
        <f t="shared" si="6"/>
        <v>88.300000000000011</v>
      </c>
    </row>
    <row r="183" spans="1:9">
      <c r="A183" s="3">
        <v>161</v>
      </c>
      <c r="B183" s="4" t="s">
        <v>174</v>
      </c>
      <c r="C183" s="13" t="s">
        <v>483</v>
      </c>
      <c r="D183" s="3">
        <v>400</v>
      </c>
      <c r="E183" s="3">
        <v>400</v>
      </c>
      <c r="F183" s="31">
        <v>295.74</v>
      </c>
      <c r="G183" s="31"/>
      <c r="H183" s="34">
        <f t="shared" si="5"/>
        <v>104.25999999999999</v>
      </c>
      <c r="I183" s="34">
        <f t="shared" si="6"/>
        <v>104.25999999999999</v>
      </c>
    </row>
    <row r="184" spans="1:9">
      <c r="A184" s="3">
        <v>162</v>
      </c>
      <c r="B184" s="4" t="s">
        <v>175</v>
      </c>
      <c r="C184" s="13" t="s">
        <v>484</v>
      </c>
      <c r="D184" s="3">
        <v>400</v>
      </c>
      <c r="E184" s="3">
        <v>400</v>
      </c>
      <c r="F184" s="31">
        <v>315.95999999999998</v>
      </c>
      <c r="G184" s="31"/>
      <c r="H184" s="34">
        <f t="shared" si="5"/>
        <v>84.04000000000002</v>
      </c>
      <c r="I184" s="34">
        <f t="shared" si="6"/>
        <v>84.04000000000002</v>
      </c>
    </row>
    <row r="185" spans="1:9">
      <c r="A185" s="3">
        <v>163</v>
      </c>
      <c r="B185" s="4" t="s">
        <v>176</v>
      </c>
      <c r="C185" s="13" t="s">
        <v>485</v>
      </c>
      <c r="D185" s="3">
        <v>630</v>
      </c>
      <c r="E185" s="3">
        <v>630</v>
      </c>
      <c r="F185" s="31">
        <v>118.09</v>
      </c>
      <c r="G185" s="31"/>
      <c r="H185" s="34">
        <f t="shared" si="5"/>
        <v>511.90999999999997</v>
      </c>
      <c r="I185" s="34">
        <f t="shared" si="6"/>
        <v>511.90999999999997</v>
      </c>
    </row>
    <row r="186" spans="1:9">
      <c r="A186" s="3">
        <v>164</v>
      </c>
      <c r="B186" s="4" t="s">
        <v>177</v>
      </c>
      <c r="C186" s="13" t="s">
        <v>486</v>
      </c>
      <c r="D186" s="3">
        <v>400</v>
      </c>
      <c r="E186" s="3">
        <v>400</v>
      </c>
      <c r="F186" s="31">
        <v>205.32</v>
      </c>
      <c r="G186" s="31"/>
      <c r="H186" s="34">
        <f t="shared" si="5"/>
        <v>194.68</v>
      </c>
      <c r="I186" s="34">
        <f t="shared" si="6"/>
        <v>194.68</v>
      </c>
    </row>
    <row r="187" spans="1:9">
      <c r="A187" s="3">
        <v>165</v>
      </c>
      <c r="B187" s="4" t="s">
        <v>178</v>
      </c>
      <c r="C187" s="13" t="s">
        <v>487</v>
      </c>
      <c r="D187" s="3">
        <v>400</v>
      </c>
      <c r="E187" s="3">
        <v>400</v>
      </c>
      <c r="F187" s="31">
        <v>190.43</v>
      </c>
      <c r="G187" s="31"/>
      <c r="H187" s="34">
        <f t="shared" si="5"/>
        <v>209.57</v>
      </c>
      <c r="I187" s="34">
        <f t="shared" si="6"/>
        <v>209.57</v>
      </c>
    </row>
    <row r="188" spans="1:9">
      <c r="A188" s="3">
        <v>166</v>
      </c>
      <c r="B188" s="4" t="s">
        <v>179</v>
      </c>
      <c r="C188" s="13" t="s">
        <v>488</v>
      </c>
      <c r="D188" s="3" t="s">
        <v>628</v>
      </c>
      <c r="E188" s="3">
        <v>1260</v>
      </c>
      <c r="F188" s="31">
        <v>694.68</v>
      </c>
      <c r="G188" s="31"/>
      <c r="H188" s="34">
        <f t="shared" si="5"/>
        <v>565.32000000000005</v>
      </c>
      <c r="I188" s="34">
        <f t="shared" si="6"/>
        <v>565.32000000000005</v>
      </c>
    </row>
    <row r="189" spans="1:9">
      <c r="A189" s="3">
        <v>167</v>
      </c>
      <c r="B189" s="4" t="s">
        <v>180</v>
      </c>
      <c r="C189" s="13" t="s">
        <v>489</v>
      </c>
      <c r="D189" s="3" t="s">
        <v>628</v>
      </c>
      <c r="E189" s="3">
        <v>1260</v>
      </c>
      <c r="F189" s="31">
        <v>481.91</v>
      </c>
      <c r="G189" s="31"/>
      <c r="H189" s="34">
        <f t="shared" si="5"/>
        <v>778.08999999999992</v>
      </c>
      <c r="I189" s="34">
        <f t="shared" si="6"/>
        <v>778.08999999999992</v>
      </c>
    </row>
    <row r="190" spans="1:9">
      <c r="A190" s="3">
        <v>168</v>
      </c>
      <c r="B190" s="4" t="s">
        <v>181</v>
      </c>
      <c r="C190" s="13" t="s">
        <v>490</v>
      </c>
      <c r="D190" s="3" t="s">
        <v>628</v>
      </c>
      <c r="E190" s="3">
        <v>1260</v>
      </c>
      <c r="F190" s="31">
        <v>625.53</v>
      </c>
      <c r="G190" s="31"/>
      <c r="H190" s="34">
        <f t="shared" si="5"/>
        <v>634.47</v>
      </c>
      <c r="I190" s="34">
        <f t="shared" si="6"/>
        <v>634.47</v>
      </c>
    </row>
    <row r="191" spans="1:9">
      <c r="A191" s="3">
        <v>169</v>
      </c>
      <c r="B191" s="4" t="s">
        <v>182</v>
      </c>
      <c r="C191" s="14" t="s">
        <v>491</v>
      </c>
      <c r="D191" s="3" t="s">
        <v>628</v>
      </c>
      <c r="E191" s="3">
        <v>1260</v>
      </c>
      <c r="F191" s="31">
        <v>581.91</v>
      </c>
      <c r="G191" s="60">
        <v>305</v>
      </c>
      <c r="H191" s="34">
        <f t="shared" si="5"/>
        <v>995.7983333333334</v>
      </c>
      <c r="I191" s="34">
        <f t="shared" si="6"/>
        <v>995.7983333333334</v>
      </c>
    </row>
    <row r="192" spans="1:9">
      <c r="A192" s="3">
        <v>170</v>
      </c>
      <c r="B192" s="4" t="s">
        <v>183</v>
      </c>
      <c r="C192" s="13" t="s">
        <v>492</v>
      </c>
      <c r="D192" s="3" t="s">
        <v>629</v>
      </c>
      <c r="E192" s="3">
        <v>2000</v>
      </c>
      <c r="F192" s="31">
        <v>488.3</v>
      </c>
      <c r="G192" s="31"/>
      <c r="H192" s="34">
        <f t="shared" si="5"/>
        <v>1511.7</v>
      </c>
      <c r="I192" s="34">
        <f t="shared" si="6"/>
        <v>1511.7</v>
      </c>
    </row>
    <row r="193" spans="1:9">
      <c r="A193" s="3">
        <v>171</v>
      </c>
      <c r="B193" s="4" t="s">
        <v>184</v>
      </c>
      <c r="C193" s="13" t="s">
        <v>493</v>
      </c>
      <c r="D193" s="3" t="s">
        <v>628</v>
      </c>
      <c r="E193" s="3">
        <v>1260</v>
      </c>
      <c r="F193" s="31">
        <v>503.19</v>
      </c>
      <c r="G193" s="31"/>
      <c r="H193" s="34">
        <f t="shared" si="5"/>
        <v>756.81</v>
      </c>
      <c r="I193" s="34">
        <f t="shared" si="6"/>
        <v>756.81</v>
      </c>
    </row>
    <row r="194" spans="1:9">
      <c r="A194" s="3">
        <v>172</v>
      </c>
      <c r="B194" s="4" t="s">
        <v>185</v>
      </c>
      <c r="C194" s="13" t="s">
        <v>494</v>
      </c>
      <c r="D194" s="3" t="s">
        <v>628</v>
      </c>
      <c r="E194" s="3">
        <v>1260</v>
      </c>
      <c r="F194" s="31">
        <v>447.87</v>
      </c>
      <c r="G194" s="31"/>
      <c r="H194" s="34">
        <f t="shared" si="5"/>
        <v>812.13</v>
      </c>
      <c r="I194" s="34">
        <f t="shared" si="6"/>
        <v>812.13</v>
      </c>
    </row>
    <row r="195" spans="1:9">
      <c r="A195" s="3">
        <v>173</v>
      </c>
      <c r="B195" s="4" t="s">
        <v>186</v>
      </c>
      <c r="C195" s="13" t="s">
        <v>495</v>
      </c>
      <c r="D195" s="3" t="s">
        <v>628</v>
      </c>
      <c r="E195" s="3">
        <v>1260</v>
      </c>
      <c r="F195" s="31">
        <v>694.68</v>
      </c>
      <c r="G195" s="31"/>
      <c r="H195" s="34">
        <f t="shared" si="5"/>
        <v>565.32000000000005</v>
      </c>
      <c r="I195" s="34">
        <f t="shared" si="6"/>
        <v>565.32000000000005</v>
      </c>
    </row>
    <row r="196" spans="1:9">
      <c r="A196" s="3">
        <v>174</v>
      </c>
      <c r="B196" s="4" t="s">
        <v>187</v>
      </c>
      <c r="C196" s="13" t="s">
        <v>496</v>
      </c>
      <c r="D196" s="3" t="s">
        <v>628</v>
      </c>
      <c r="E196" s="3">
        <v>1260</v>
      </c>
      <c r="F196" s="31">
        <v>407.45</v>
      </c>
      <c r="G196" s="60">
        <v>30</v>
      </c>
      <c r="H196" s="34">
        <f t="shared" si="5"/>
        <v>883.8</v>
      </c>
      <c r="I196" s="34">
        <f t="shared" si="6"/>
        <v>883.8</v>
      </c>
    </row>
    <row r="197" spans="1:9">
      <c r="A197" s="3">
        <v>175</v>
      </c>
      <c r="B197" s="4" t="s">
        <v>188</v>
      </c>
      <c r="C197" s="5" t="s">
        <v>497</v>
      </c>
      <c r="D197" s="3" t="s">
        <v>628</v>
      </c>
      <c r="E197" s="3">
        <v>1260</v>
      </c>
      <c r="F197" s="31">
        <v>350</v>
      </c>
      <c r="G197" s="31"/>
      <c r="H197" s="34">
        <f t="shared" si="5"/>
        <v>910</v>
      </c>
      <c r="I197" s="34">
        <f t="shared" si="6"/>
        <v>910</v>
      </c>
    </row>
    <row r="198" spans="1:9">
      <c r="A198" s="3">
        <v>176</v>
      </c>
      <c r="B198" s="4" t="s">
        <v>189</v>
      </c>
      <c r="C198" s="5" t="s">
        <v>498</v>
      </c>
      <c r="D198" s="3" t="s">
        <v>628</v>
      </c>
      <c r="E198" s="3">
        <v>1260</v>
      </c>
      <c r="F198" s="31">
        <v>324.47000000000003</v>
      </c>
      <c r="G198" s="31"/>
      <c r="H198" s="34">
        <f t="shared" si="5"/>
        <v>935.53</v>
      </c>
      <c r="I198" s="34">
        <f t="shared" si="6"/>
        <v>935.53</v>
      </c>
    </row>
    <row r="199" spans="1:9">
      <c r="A199" s="3">
        <v>177</v>
      </c>
      <c r="B199" s="4" t="s">
        <v>190</v>
      </c>
      <c r="C199" s="5" t="s">
        <v>499</v>
      </c>
      <c r="D199" s="3" t="s">
        <v>628</v>
      </c>
      <c r="E199" s="3">
        <v>1260</v>
      </c>
      <c r="F199" s="31">
        <v>592.54999999999995</v>
      </c>
      <c r="G199" s="31"/>
      <c r="H199" s="34">
        <f t="shared" si="5"/>
        <v>667.45</v>
      </c>
      <c r="I199" s="34">
        <f t="shared" si="6"/>
        <v>667.45</v>
      </c>
    </row>
    <row r="200" spans="1:9">
      <c r="A200" s="3">
        <v>178</v>
      </c>
      <c r="B200" s="4" t="s">
        <v>191</v>
      </c>
      <c r="C200" s="5" t="s">
        <v>500</v>
      </c>
      <c r="D200" s="3" t="s">
        <v>628</v>
      </c>
      <c r="E200" s="3">
        <v>1260</v>
      </c>
      <c r="F200" s="31">
        <v>495.74</v>
      </c>
      <c r="G200" s="60">
        <v>7</v>
      </c>
      <c r="H200" s="34">
        <f t="shared" si="5"/>
        <v>771.55166666666673</v>
      </c>
      <c r="I200" s="34">
        <f t="shared" si="6"/>
        <v>771.55166666666673</v>
      </c>
    </row>
    <row r="201" spans="1:9">
      <c r="A201" s="3">
        <v>179</v>
      </c>
      <c r="B201" s="4" t="s">
        <v>192</v>
      </c>
      <c r="C201" s="5" t="s">
        <v>501</v>
      </c>
      <c r="D201" s="3" t="s">
        <v>629</v>
      </c>
      <c r="E201" s="3">
        <v>2000</v>
      </c>
      <c r="F201" s="31">
        <v>218.09</v>
      </c>
      <c r="G201" s="31"/>
      <c r="H201" s="34">
        <f t="shared" si="5"/>
        <v>1781.91</v>
      </c>
      <c r="I201" s="34">
        <f t="shared" si="6"/>
        <v>1781.91</v>
      </c>
    </row>
    <row r="202" spans="1:9">
      <c r="A202" s="3">
        <v>180</v>
      </c>
      <c r="B202" s="4" t="s">
        <v>193</v>
      </c>
      <c r="C202" s="5" t="s">
        <v>502</v>
      </c>
      <c r="D202" s="3" t="s">
        <v>628</v>
      </c>
      <c r="E202" s="3">
        <v>1260</v>
      </c>
      <c r="F202" s="31">
        <v>725.53</v>
      </c>
      <c r="G202" s="31"/>
      <c r="H202" s="34">
        <f t="shared" si="5"/>
        <v>534.47</v>
      </c>
      <c r="I202" s="34">
        <f t="shared" si="6"/>
        <v>534.47</v>
      </c>
    </row>
    <row r="203" spans="1:9">
      <c r="A203" s="3">
        <v>181</v>
      </c>
      <c r="B203" s="4" t="s">
        <v>194</v>
      </c>
      <c r="C203" s="5" t="s">
        <v>503</v>
      </c>
      <c r="D203" s="3" t="s">
        <v>628</v>
      </c>
      <c r="E203" s="3">
        <v>1260</v>
      </c>
      <c r="F203" s="31">
        <v>363.83</v>
      </c>
      <c r="G203" s="31"/>
      <c r="H203" s="34">
        <f t="shared" si="5"/>
        <v>896.17000000000007</v>
      </c>
      <c r="I203" s="34">
        <f t="shared" si="6"/>
        <v>896.17000000000007</v>
      </c>
    </row>
    <row r="204" spans="1:9">
      <c r="A204" s="3">
        <v>182</v>
      </c>
      <c r="B204" s="4" t="s">
        <v>195</v>
      </c>
      <c r="C204" s="5" t="s">
        <v>504</v>
      </c>
      <c r="D204" s="3" t="s">
        <v>628</v>
      </c>
      <c r="E204" s="3">
        <v>1260</v>
      </c>
      <c r="F204" s="31">
        <v>188.3</v>
      </c>
      <c r="G204" s="31"/>
      <c r="H204" s="34">
        <f t="shared" si="5"/>
        <v>1071.7</v>
      </c>
      <c r="I204" s="34">
        <f t="shared" si="6"/>
        <v>1071.7</v>
      </c>
    </row>
    <row r="205" spans="1:9">
      <c r="A205" s="3">
        <v>183</v>
      </c>
      <c r="B205" s="4" t="s">
        <v>196</v>
      </c>
      <c r="C205" s="5" t="s">
        <v>505</v>
      </c>
      <c r="D205" s="3" t="s">
        <v>629</v>
      </c>
      <c r="E205" s="3">
        <v>2000</v>
      </c>
      <c r="F205" s="31">
        <v>554.26</v>
      </c>
      <c r="G205" s="31"/>
      <c r="H205" s="34">
        <f t="shared" si="5"/>
        <v>1445.74</v>
      </c>
      <c r="I205" s="34">
        <f t="shared" si="6"/>
        <v>1445.74</v>
      </c>
    </row>
    <row r="206" spans="1:9">
      <c r="A206" s="3">
        <v>184</v>
      </c>
      <c r="B206" s="4" t="s">
        <v>197</v>
      </c>
      <c r="C206" s="5" t="s">
        <v>506</v>
      </c>
      <c r="D206" s="3" t="s">
        <v>629</v>
      </c>
      <c r="E206" s="3">
        <v>2000</v>
      </c>
      <c r="F206" s="31">
        <v>720.21</v>
      </c>
      <c r="G206" s="31"/>
      <c r="H206" s="34">
        <f t="shared" si="5"/>
        <v>1279.79</v>
      </c>
      <c r="I206" s="34">
        <f t="shared" si="6"/>
        <v>1279.79</v>
      </c>
    </row>
    <row r="207" spans="1:9">
      <c r="A207" s="3">
        <v>185</v>
      </c>
      <c r="B207" s="4" t="s">
        <v>198</v>
      </c>
      <c r="C207" s="5" t="s">
        <v>507</v>
      </c>
      <c r="D207" s="3" t="s">
        <v>628</v>
      </c>
      <c r="E207" s="3">
        <v>1260</v>
      </c>
      <c r="F207" s="31">
        <v>430.85</v>
      </c>
      <c r="G207" s="60">
        <v>1.5</v>
      </c>
      <c r="H207" s="34">
        <f t="shared" si="5"/>
        <v>830.71249999999998</v>
      </c>
      <c r="I207" s="34">
        <f t="shared" si="6"/>
        <v>830.71249999999998</v>
      </c>
    </row>
    <row r="208" spans="1:9">
      <c r="A208" s="3">
        <v>186</v>
      </c>
      <c r="B208" s="4" t="s">
        <v>199</v>
      </c>
      <c r="C208" s="5" t="s">
        <v>508</v>
      </c>
      <c r="D208" s="3" t="s">
        <v>628</v>
      </c>
      <c r="E208" s="3">
        <v>1260</v>
      </c>
      <c r="F208" s="31">
        <v>580.85</v>
      </c>
      <c r="G208" s="31"/>
      <c r="H208" s="34">
        <f t="shared" si="5"/>
        <v>679.15</v>
      </c>
      <c r="I208" s="34">
        <f t="shared" si="6"/>
        <v>679.15</v>
      </c>
    </row>
    <row r="209" spans="1:9">
      <c r="A209" s="3">
        <v>187</v>
      </c>
      <c r="B209" s="4" t="s">
        <v>200</v>
      </c>
      <c r="C209" s="5" t="s">
        <v>509</v>
      </c>
      <c r="D209" s="3" t="s">
        <v>629</v>
      </c>
      <c r="E209" s="3">
        <v>1440</v>
      </c>
      <c r="F209" s="31">
        <v>742.55</v>
      </c>
      <c r="G209" s="31"/>
      <c r="H209" s="34">
        <f t="shared" si="5"/>
        <v>697.45</v>
      </c>
      <c r="I209" s="34">
        <f t="shared" si="6"/>
        <v>697.45</v>
      </c>
    </row>
    <row r="210" spans="1:9">
      <c r="A210" s="3">
        <v>188</v>
      </c>
      <c r="B210" s="4" t="s">
        <v>201</v>
      </c>
      <c r="C210" s="5" t="s">
        <v>510</v>
      </c>
      <c r="D210" s="3" t="s">
        <v>629</v>
      </c>
      <c r="E210" s="3">
        <v>1440</v>
      </c>
      <c r="F210" s="31">
        <v>636.16999999999996</v>
      </c>
      <c r="G210" s="31"/>
      <c r="H210" s="34">
        <f t="shared" si="5"/>
        <v>803.83</v>
      </c>
      <c r="I210" s="34">
        <f t="shared" si="6"/>
        <v>803.83</v>
      </c>
    </row>
    <row r="211" spans="1:9">
      <c r="A211" s="3">
        <v>189</v>
      </c>
      <c r="B211" s="4" t="s">
        <v>202</v>
      </c>
      <c r="C211" s="5" t="s">
        <v>511</v>
      </c>
      <c r="D211" s="3" t="s">
        <v>629</v>
      </c>
      <c r="E211" s="3">
        <v>1440</v>
      </c>
      <c r="F211" s="31">
        <v>647.87</v>
      </c>
      <c r="G211" s="31"/>
      <c r="H211" s="34">
        <f t="shared" si="5"/>
        <v>792.13</v>
      </c>
      <c r="I211" s="34">
        <f t="shared" si="6"/>
        <v>792.13</v>
      </c>
    </row>
    <row r="212" spans="1:9">
      <c r="A212" s="3">
        <v>190</v>
      </c>
      <c r="B212" s="4" t="s">
        <v>203</v>
      </c>
      <c r="C212" s="5" t="s">
        <v>512</v>
      </c>
      <c r="D212" s="3" t="s">
        <v>629</v>
      </c>
      <c r="E212" s="3">
        <v>1440</v>
      </c>
      <c r="F212" s="31">
        <v>360.64</v>
      </c>
      <c r="G212" s="31"/>
      <c r="H212" s="34">
        <f t="shared" si="5"/>
        <v>1079.3600000000001</v>
      </c>
      <c r="I212" s="34">
        <f t="shared" si="6"/>
        <v>1079.3600000000001</v>
      </c>
    </row>
    <row r="213" spans="1:9">
      <c r="A213" s="3">
        <v>191</v>
      </c>
      <c r="B213" s="4" t="s">
        <v>204</v>
      </c>
      <c r="C213" s="5" t="s">
        <v>513</v>
      </c>
      <c r="D213" s="3" t="s">
        <v>628</v>
      </c>
      <c r="E213" s="3">
        <v>1260</v>
      </c>
      <c r="F213" s="31">
        <v>574.47</v>
      </c>
      <c r="G213" s="60">
        <v>2</v>
      </c>
      <c r="H213" s="34">
        <f t="shared" si="5"/>
        <v>687.61333333333334</v>
      </c>
      <c r="I213" s="34">
        <f t="shared" si="6"/>
        <v>687.61333333333334</v>
      </c>
    </row>
    <row r="214" spans="1:9">
      <c r="A214" s="3">
        <v>192</v>
      </c>
      <c r="B214" s="4" t="s">
        <v>205</v>
      </c>
      <c r="C214" s="5" t="s">
        <v>497</v>
      </c>
      <c r="D214" s="3" t="s">
        <v>628</v>
      </c>
      <c r="E214" s="3">
        <v>1260</v>
      </c>
      <c r="F214" s="31">
        <v>527.66</v>
      </c>
      <c r="G214" s="31"/>
      <c r="H214" s="34">
        <f t="shared" si="5"/>
        <v>732.34</v>
      </c>
      <c r="I214" s="34">
        <f t="shared" si="6"/>
        <v>732.34</v>
      </c>
    </row>
    <row r="215" spans="1:9">
      <c r="A215" s="3">
        <v>193</v>
      </c>
      <c r="B215" s="4" t="s">
        <v>206</v>
      </c>
      <c r="C215" s="5" t="s">
        <v>497</v>
      </c>
      <c r="D215" s="3" t="s">
        <v>628</v>
      </c>
      <c r="E215" s="3">
        <v>1260</v>
      </c>
      <c r="F215" s="31">
        <v>323.39999999999998</v>
      </c>
      <c r="G215" s="31"/>
      <c r="H215" s="34">
        <f t="shared" si="5"/>
        <v>936.6</v>
      </c>
      <c r="I215" s="34">
        <f t="shared" si="6"/>
        <v>936.6</v>
      </c>
    </row>
    <row r="216" spans="1:9">
      <c r="A216" s="3">
        <v>194</v>
      </c>
      <c r="B216" s="4" t="s">
        <v>207</v>
      </c>
      <c r="C216" s="5" t="s">
        <v>498</v>
      </c>
      <c r="D216" s="3" t="s">
        <v>628</v>
      </c>
      <c r="E216" s="3">
        <v>1260</v>
      </c>
      <c r="F216" s="31">
        <v>391.49</v>
      </c>
      <c r="G216" s="31"/>
      <c r="H216" s="34">
        <f t="shared" ref="H216:H279" si="7">E216-(F216-G216/0.96)</f>
        <v>868.51</v>
      </c>
      <c r="I216" s="34">
        <f t="shared" ref="I216:I279" si="8">H216</f>
        <v>868.51</v>
      </c>
    </row>
    <row r="217" spans="1:9">
      <c r="A217" s="3">
        <v>195</v>
      </c>
      <c r="B217" s="4" t="s">
        <v>208</v>
      </c>
      <c r="C217" s="5" t="s">
        <v>514</v>
      </c>
      <c r="D217" s="3" t="s">
        <v>628</v>
      </c>
      <c r="E217" s="3">
        <v>1260</v>
      </c>
      <c r="F217" s="31">
        <v>457.45</v>
      </c>
      <c r="G217" s="31"/>
      <c r="H217" s="34">
        <f t="shared" si="7"/>
        <v>802.55</v>
      </c>
      <c r="I217" s="34">
        <f t="shared" si="8"/>
        <v>802.55</v>
      </c>
    </row>
    <row r="218" spans="1:9">
      <c r="A218" s="3">
        <v>196</v>
      </c>
      <c r="B218" s="4" t="s">
        <v>635</v>
      </c>
      <c r="C218" s="5" t="s">
        <v>515</v>
      </c>
      <c r="D218" s="3">
        <v>400</v>
      </c>
      <c r="E218" s="3">
        <v>400</v>
      </c>
      <c r="F218" s="31">
        <v>44.68</v>
      </c>
      <c r="G218" s="60">
        <v>15</v>
      </c>
      <c r="H218" s="34">
        <f t="shared" si="7"/>
        <v>370.94499999999999</v>
      </c>
      <c r="I218" s="34">
        <f t="shared" si="8"/>
        <v>370.94499999999999</v>
      </c>
    </row>
    <row r="219" spans="1:9">
      <c r="A219" s="3">
        <v>197</v>
      </c>
      <c r="B219" s="4" t="s">
        <v>209</v>
      </c>
      <c r="C219" s="5" t="s">
        <v>516</v>
      </c>
      <c r="D219" s="3">
        <v>320</v>
      </c>
      <c r="E219" s="3">
        <v>320</v>
      </c>
      <c r="F219" s="31">
        <v>209.57</v>
      </c>
      <c r="G219" s="31"/>
      <c r="H219" s="34">
        <f t="shared" si="7"/>
        <v>110.43</v>
      </c>
      <c r="I219" s="34">
        <f t="shared" si="8"/>
        <v>110.43</v>
      </c>
    </row>
    <row r="220" spans="1:9">
      <c r="A220" s="3">
        <v>198</v>
      </c>
      <c r="B220" s="4" t="s">
        <v>210</v>
      </c>
      <c r="C220" s="15" t="s">
        <v>517</v>
      </c>
      <c r="D220" s="3">
        <v>320</v>
      </c>
      <c r="E220" s="3">
        <v>320</v>
      </c>
      <c r="F220" s="31">
        <v>131.91</v>
      </c>
      <c r="G220" s="60">
        <v>48</v>
      </c>
      <c r="H220" s="34">
        <f t="shared" si="7"/>
        <v>238.09</v>
      </c>
      <c r="I220" s="34">
        <f t="shared" si="8"/>
        <v>238.09</v>
      </c>
    </row>
    <row r="221" spans="1:9" ht="13.15" customHeight="1">
      <c r="A221" s="3">
        <v>199</v>
      </c>
      <c r="B221" s="4" t="s">
        <v>211</v>
      </c>
      <c r="C221" s="5" t="s">
        <v>518</v>
      </c>
      <c r="D221" s="3" t="s">
        <v>325</v>
      </c>
      <c r="E221" s="3">
        <v>800</v>
      </c>
      <c r="F221" s="31">
        <v>244.68</v>
      </c>
      <c r="G221" s="31"/>
      <c r="H221" s="34">
        <f t="shared" si="7"/>
        <v>555.31999999999994</v>
      </c>
      <c r="I221" s="34">
        <f t="shared" si="8"/>
        <v>555.31999999999994</v>
      </c>
    </row>
    <row r="222" spans="1:9">
      <c r="A222" s="3">
        <v>200</v>
      </c>
      <c r="B222" s="4" t="s">
        <v>212</v>
      </c>
      <c r="C222" s="15" t="s">
        <v>519</v>
      </c>
      <c r="D222" s="3" t="s">
        <v>630</v>
      </c>
      <c r="E222" s="3">
        <v>3200</v>
      </c>
      <c r="F222" s="31">
        <v>474.47</v>
      </c>
      <c r="G222" s="31"/>
      <c r="H222" s="34">
        <f t="shared" si="7"/>
        <v>2725.5299999999997</v>
      </c>
      <c r="I222" s="34">
        <f t="shared" si="8"/>
        <v>2725.5299999999997</v>
      </c>
    </row>
    <row r="223" spans="1:9">
      <c r="A223" s="3">
        <v>201</v>
      </c>
      <c r="B223" s="4" t="s">
        <v>213</v>
      </c>
      <c r="C223" s="15" t="s">
        <v>520</v>
      </c>
      <c r="D223" s="3" t="s">
        <v>630</v>
      </c>
      <c r="E223" s="3">
        <v>3200</v>
      </c>
      <c r="F223" s="31">
        <v>1128.72</v>
      </c>
      <c r="G223" s="60">
        <v>350</v>
      </c>
      <c r="H223" s="34">
        <f t="shared" si="7"/>
        <v>2435.8633333333332</v>
      </c>
      <c r="I223" s="34">
        <f t="shared" si="8"/>
        <v>2435.8633333333332</v>
      </c>
    </row>
    <row r="224" spans="1:9">
      <c r="A224" s="3">
        <v>202</v>
      </c>
      <c r="B224" s="4" t="s">
        <v>214</v>
      </c>
      <c r="C224" s="15" t="s">
        <v>521</v>
      </c>
      <c r="D224" s="3">
        <v>560</v>
      </c>
      <c r="E224" s="3">
        <v>560</v>
      </c>
      <c r="F224" s="31">
        <v>179.79</v>
      </c>
      <c r="G224" s="31"/>
      <c r="H224" s="34">
        <f t="shared" si="7"/>
        <v>380.21000000000004</v>
      </c>
      <c r="I224" s="34">
        <f t="shared" si="8"/>
        <v>380.21000000000004</v>
      </c>
    </row>
    <row r="225" spans="1:9">
      <c r="A225" s="3">
        <v>203</v>
      </c>
      <c r="B225" s="4" t="s">
        <v>215</v>
      </c>
      <c r="C225" s="15" t="s">
        <v>522</v>
      </c>
      <c r="D225" s="3">
        <v>560</v>
      </c>
      <c r="E225" s="3">
        <v>560</v>
      </c>
      <c r="F225" s="31">
        <v>75.53</v>
      </c>
      <c r="G225" s="31"/>
      <c r="H225" s="34">
        <f t="shared" si="7"/>
        <v>484.47</v>
      </c>
      <c r="I225" s="34">
        <f t="shared" si="8"/>
        <v>484.47</v>
      </c>
    </row>
    <row r="226" spans="1:9">
      <c r="A226" s="3">
        <v>204</v>
      </c>
      <c r="B226" s="4" t="s">
        <v>814</v>
      </c>
      <c r="C226" s="15" t="s">
        <v>523</v>
      </c>
      <c r="D226" s="3" t="s">
        <v>630</v>
      </c>
      <c r="E226" s="3">
        <v>3200</v>
      </c>
      <c r="F226" s="31">
        <v>1281.9100000000001</v>
      </c>
      <c r="G226" s="31"/>
      <c r="H226" s="34">
        <f t="shared" si="7"/>
        <v>1918.09</v>
      </c>
      <c r="I226" s="34">
        <f t="shared" si="8"/>
        <v>1918.09</v>
      </c>
    </row>
    <row r="227" spans="1:9">
      <c r="A227" s="3">
        <v>205</v>
      </c>
      <c r="B227" s="4" t="s">
        <v>216</v>
      </c>
      <c r="C227" s="15" t="s">
        <v>524</v>
      </c>
      <c r="D227" s="3" t="s">
        <v>628</v>
      </c>
      <c r="E227" s="3">
        <v>1260</v>
      </c>
      <c r="F227" s="31">
        <v>474.47</v>
      </c>
      <c r="G227" s="31"/>
      <c r="H227" s="34">
        <f t="shared" si="7"/>
        <v>785.53</v>
      </c>
      <c r="I227" s="34">
        <f t="shared" si="8"/>
        <v>785.53</v>
      </c>
    </row>
    <row r="228" spans="1:9">
      <c r="A228" s="3">
        <v>206</v>
      </c>
      <c r="B228" s="4" t="s">
        <v>638</v>
      </c>
      <c r="C228" s="15" t="s">
        <v>525</v>
      </c>
      <c r="D228" s="3">
        <v>160</v>
      </c>
      <c r="E228" s="3">
        <v>160</v>
      </c>
      <c r="F228" s="31">
        <v>30.85</v>
      </c>
      <c r="G228" s="31"/>
      <c r="H228" s="34">
        <f t="shared" si="7"/>
        <v>129.15</v>
      </c>
      <c r="I228" s="34">
        <f t="shared" si="8"/>
        <v>129.15</v>
      </c>
    </row>
    <row r="229" spans="1:9">
      <c r="A229" s="3">
        <v>207</v>
      </c>
      <c r="B229" s="4" t="s">
        <v>639</v>
      </c>
      <c r="C229" s="15" t="s">
        <v>526</v>
      </c>
      <c r="D229" s="3">
        <v>630</v>
      </c>
      <c r="E229" s="3">
        <v>630</v>
      </c>
      <c r="F229" s="31">
        <v>273.39999999999998</v>
      </c>
      <c r="G229" s="31"/>
      <c r="H229" s="34">
        <f t="shared" si="7"/>
        <v>356.6</v>
      </c>
      <c r="I229" s="34">
        <f t="shared" si="8"/>
        <v>356.6</v>
      </c>
    </row>
    <row r="230" spans="1:9">
      <c r="A230" s="3">
        <v>208</v>
      </c>
      <c r="B230" s="4" t="s">
        <v>217</v>
      </c>
      <c r="C230" s="15" t="s">
        <v>527</v>
      </c>
      <c r="D230" s="3" t="s">
        <v>628</v>
      </c>
      <c r="E230" s="3">
        <v>1260</v>
      </c>
      <c r="F230" s="31">
        <v>231.91</v>
      </c>
      <c r="G230" s="31"/>
      <c r="H230" s="34">
        <f t="shared" si="7"/>
        <v>1028.0899999999999</v>
      </c>
      <c r="I230" s="34">
        <f t="shared" si="8"/>
        <v>1028.0899999999999</v>
      </c>
    </row>
    <row r="231" spans="1:9">
      <c r="A231" s="3">
        <v>209</v>
      </c>
      <c r="B231" s="4" t="s">
        <v>218</v>
      </c>
      <c r="C231" s="15" t="s">
        <v>528</v>
      </c>
      <c r="D231" s="3">
        <v>1000</v>
      </c>
      <c r="E231" s="3">
        <v>1000</v>
      </c>
      <c r="F231" s="31">
        <v>398.94</v>
      </c>
      <c r="G231" s="31"/>
      <c r="H231" s="34">
        <f t="shared" si="7"/>
        <v>601.05999999999995</v>
      </c>
      <c r="I231" s="34">
        <f t="shared" si="8"/>
        <v>601.05999999999995</v>
      </c>
    </row>
    <row r="232" spans="1:9">
      <c r="A232" s="3">
        <v>210</v>
      </c>
      <c r="B232" s="4" t="s">
        <v>219</v>
      </c>
      <c r="C232" s="15" t="s">
        <v>529</v>
      </c>
      <c r="D232" s="3">
        <v>400</v>
      </c>
      <c r="E232" s="3">
        <v>400</v>
      </c>
      <c r="F232" s="31">
        <v>148.94</v>
      </c>
      <c r="G232" s="31"/>
      <c r="H232" s="34">
        <f t="shared" si="7"/>
        <v>251.06</v>
      </c>
      <c r="I232" s="34">
        <f t="shared" si="8"/>
        <v>251.06</v>
      </c>
    </row>
    <row r="233" spans="1:9">
      <c r="A233" s="3">
        <v>211</v>
      </c>
      <c r="B233" s="4" t="s">
        <v>220</v>
      </c>
      <c r="C233" s="15" t="s">
        <v>530</v>
      </c>
      <c r="D233" s="3">
        <v>400</v>
      </c>
      <c r="E233" s="3">
        <v>400</v>
      </c>
      <c r="F233" s="31">
        <v>198.94</v>
      </c>
      <c r="G233" s="31"/>
      <c r="H233" s="34">
        <f t="shared" si="7"/>
        <v>201.06</v>
      </c>
      <c r="I233" s="34">
        <f t="shared" si="8"/>
        <v>201.06</v>
      </c>
    </row>
    <row r="234" spans="1:9">
      <c r="A234" s="3">
        <v>212</v>
      </c>
      <c r="B234" s="4" t="s">
        <v>221</v>
      </c>
      <c r="C234" s="15" t="s">
        <v>531</v>
      </c>
      <c r="D234" s="3">
        <v>400</v>
      </c>
      <c r="E234" s="3">
        <v>400</v>
      </c>
      <c r="F234" s="31">
        <v>70.209999999999994</v>
      </c>
      <c r="G234" s="31"/>
      <c r="H234" s="34">
        <f t="shared" si="7"/>
        <v>329.79</v>
      </c>
      <c r="I234" s="34">
        <f t="shared" si="8"/>
        <v>329.79</v>
      </c>
    </row>
    <row r="235" spans="1:9">
      <c r="A235" s="3">
        <v>213</v>
      </c>
      <c r="B235" s="4" t="s">
        <v>222</v>
      </c>
      <c r="C235" s="15" t="s">
        <v>537</v>
      </c>
      <c r="D235" s="3" t="s">
        <v>628</v>
      </c>
      <c r="E235" s="3">
        <v>1260</v>
      </c>
      <c r="F235" s="31">
        <v>246.81</v>
      </c>
      <c r="G235" s="31"/>
      <c r="H235" s="34">
        <f t="shared" si="7"/>
        <v>1013.19</v>
      </c>
      <c r="I235" s="34">
        <f t="shared" si="8"/>
        <v>1013.19</v>
      </c>
    </row>
    <row r="236" spans="1:9">
      <c r="A236" s="3">
        <v>214</v>
      </c>
      <c r="B236" s="4" t="s">
        <v>223</v>
      </c>
      <c r="C236" s="15" t="s">
        <v>532</v>
      </c>
      <c r="D236" s="3">
        <v>630</v>
      </c>
      <c r="E236" s="3">
        <v>630</v>
      </c>
      <c r="F236" s="31">
        <v>237.23</v>
      </c>
      <c r="G236" s="31"/>
      <c r="H236" s="34">
        <f t="shared" si="7"/>
        <v>392.77</v>
      </c>
      <c r="I236" s="34">
        <f t="shared" si="8"/>
        <v>392.77</v>
      </c>
    </row>
    <row r="237" spans="1:9">
      <c r="A237" s="3">
        <v>215</v>
      </c>
      <c r="B237" s="4" t="s">
        <v>224</v>
      </c>
      <c r="C237" s="15" t="s">
        <v>533</v>
      </c>
      <c r="D237" s="3">
        <v>400</v>
      </c>
      <c r="E237" s="3">
        <v>400</v>
      </c>
      <c r="F237" s="31">
        <v>322.33999999999997</v>
      </c>
      <c r="G237" s="60">
        <v>30</v>
      </c>
      <c r="H237" s="34">
        <f t="shared" si="7"/>
        <v>108.91000000000003</v>
      </c>
      <c r="I237" s="34">
        <f t="shared" si="8"/>
        <v>108.91000000000003</v>
      </c>
    </row>
    <row r="238" spans="1:9">
      <c r="A238" s="3">
        <v>216</v>
      </c>
      <c r="B238" s="4" t="s">
        <v>225</v>
      </c>
      <c r="C238" s="15" t="s">
        <v>533</v>
      </c>
      <c r="D238" s="3">
        <v>250</v>
      </c>
      <c r="E238" s="3">
        <v>250</v>
      </c>
      <c r="F238" s="31">
        <v>205.32</v>
      </c>
      <c r="G238" s="31"/>
      <c r="H238" s="34">
        <f t="shared" si="7"/>
        <v>44.680000000000007</v>
      </c>
      <c r="I238" s="34">
        <f t="shared" si="8"/>
        <v>44.680000000000007</v>
      </c>
    </row>
    <row r="239" spans="1:9">
      <c r="A239" s="3">
        <v>217</v>
      </c>
      <c r="B239" s="4" t="s">
        <v>226</v>
      </c>
      <c r="C239" s="15" t="s">
        <v>534</v>
      </c>
      <c r="D239" s="3" t="s">
        <v>628</v>
      </c>
      <c r="E239" s="3">
        <v>1260</v>
      </c>
      <c r="F239" s="31">
        <v>68.09</v>
      </c>
      <c r="G239" s="31"/>
      <c r="H239" s="34">
        <f t="shared" si="7"/>
        <v>1191.9100000000001</v>
      </c>
      <c r="I239" s="34">
        <f t="shared" si="8"/>
        <v>1191.9100000000001</v>
      </c>
    </row>
    <row r="240" spans="1:9">
      <c r="A240" s="3">
        <v>218</v>
      </c>
      <c r="B240" s="4" t="s">
        <v>227</v>
      </c>
      <c r="C240" s="15" t="s">
        <v>535</v>
      </c>
      <c r="D240" s="3">
        <v>1000</v>
      </c>
      <c r="E240" s="3">
        <v>1000</v>
      </c>
      <c r="F240" s="31">
        <v>407.45</v>
      </c>
      <c r="G240" s="31"/>
      <c r="H240" s="34">
        <f t="shared" si="7"/>
        <v>592.54999999999995</v>
      </c>
      <c r="I240" s="34">
        <f t="shared" si="8"/>
        <v>592.54999999999995</v>
      </c>
    </row>
    <row r="241" spans="1:9">
      <c r="A241" s="3">
        <v>219</v>
      </c>
      <c r="B241" s="4" t="s">
        <v>228</v>
      </c>
      <c r="C241" s="15" t="s">
        <v>536</v>
      </c>
      <c r="D241" s="3">
        <v>250</v>
      </c>
      <c r="E241" s="3">
        <v>250</v>
      </c>
      <c r="F241" s="31">
        <v>87.23</v>
      </c>
      <c r="G241" s="31"/>
      <c r="H241" s="34">
        <f t="shared" si="7"/>
        <v>162.76999999999998</v>
      </c>
      <c r="I241" s="34">
        <f t="shared" si="8"/>
        <v>162.76999999999998</v>
      </c>
    </row>
    <row r="242" spans="1:9">
      <c r="A242" s="3">
        <v>220</v>
      </c>
      <c r="B242" s="4" t="s">
        <v>229</v>
      </c>
      <c r="C242" s="15" t="s">
        <v>538</v>
      </c>
      <c r="D242" s="3" t="s">
        <v>629</v>
      </c>
      <c r="E242" s="3">
        <v>2000</v>
      </c>
      <c r="F242" s="31">
        <v>427.66</v>
      </c>
      <c r="G242" s="31"/>
      <c r="H242" s="34">
        <f t="shared" si="7"/>
        <v>1572.34</v>
      </c>
      <c r="I242" s="34">
        <f t="shared" si="8"/>
        <v>1572.34</v>
      </c>
    </row>
    <row r="243" spans="1:9">
      <c r="A243" s="3">
        <v>221</v>
      </c>
      <c r="B243" s="4" t="s">
        <v>230</v>
      </c>
      <c r="C243" s="15" t="s">
        <v>539</v>
      </c>
      <c r="D243" s="3">
        <v>400</v>
      </c>
      <c r="E243" s="3">
        <v>400</v>
      </c>
      <c r="F243" s="31">
        <v>71.28</v>
      </c>
      <c r="G243" s="31"/>
      <c r="H243" s="34">
        <f t="shared" si="7"/>
        <v>328.72</v>
      </c>
      <c r="I243" s="34">
        <f t="shared" si="8"/>
        <v>328.72</v>
      </c>
    </row>
    <row r="244" spans="1:9">
      <c r="A244" s="3">
        <v>222</v>
      </c>
      <c r="B244" s="4" t="s">
        <v>231</v>
      </c>
      <c r="C244" s="15" t="s">
        <v>540</v>
      </c>
      <c r="D244" s="3">
        <v>400</v>
      </c>
      <c r="E244" s="3">
        <v>400</v>
      </c>
      <c r="F244" s="31">
        <v>238.3</v>
      </c>
      <c r="G244" s="60">
        <v>15</v>
      </c>
      <c r="H244" s="34">
        <f t="shared" si="7"/>
        <v>177.32499999999999</v>
      </c>
      <c r="I244" s="34">
        <f t="shared" si="8"/>
        <v>177.32499999999999</v>
      </c>
    </row>
    <row r="245" spans="1:9">
      <c r="A245" s="3">
        <v>223</v>
      </c>
      <c r="B245" s="4" t="s">
        <v>232</v>
      </c>
      <c r="C245" s="15" t="s">
        <v>541</v>
      </c>
      <c r="D245" s="3" t="s">
        <v>628</v>
      </c>
      <c r="E245" s="3">
        <v>1260</v>
      </c>
      <c r="F245" s="31">
        <v>213.83</v>
      </c>
      <c r="G245" s="31"/>
      <c r="H245" s="34">
        <f t="shared" si="7"/>
        <v>1046.17</v>
      </c>
      <c r="I245" s="34">
        <f t="shared" si="8"/>
        <v>1046.17</v>
      </c>
    </row>
    <row r="246" spans="1:9">
      <c r="A246" s="3">
        <v>224</v>
      </c>
      <c r="B246" s="4" t="s">
        <v>233</v>
      </c>
      <c r="C246" s="15" t="s">
        <v>542</v>
      </c>
      <c r="D246" s="3">
        <v>630</v>
      </c>
      <c r="E246" s="3">
        <v>630</v>
      </c>
      <c r="F246" s="31">
        <v>197.87</v>
      </c>
      <c r="G246" s="60">
        <v>15</v>
      </c>
      <c r="H246" s="34">
        <f t="shared" si="7"/>
        <v>447.755</v>
      </c>
      <c r="I246" s="34">
        <f t="shared" si="8"/>
        <v>447.755</v>
      </c>
    </row>
    <row r="247" spans="1:9">
      <c r="A247" s="3">
        <v>225</v>
      </c>
      <c r="B247" s="4" t="s">
        <v>234</v>
      </c>
      <c r="C247" s="15" t="s">
        <v>543</v>
      </c>
      <c r="D247" s="3">
        <v>400</v>
      </c>
      <c r="E247" s="3">
        <v>400</v>
      </c>
      <c r="F247" s="31">
        <v>384</v>
      </c>
      <c r="G247" s="60">
        <v>33</v>
      </c>
      <c r="H247" s="34">
        <f t="shared" si="7"/>
        <v>50.375</v>
      </c>
      <c r="I247" s="34">
        <f t="shared" si="8"/>
        <v>50.375</v>
      </c>
    </row>
    <row r="248" spans="1:9">
      <c r="A248" s="3">
        <v>226</v>
      </c>
      <c r="B248" s="4" t="s">
        <v>235</v>
      </c>
      <c r="C248" s="15" t="s">
        <v>544</v>
      </c>
      <c r="D248" s="3" t="s">
        <v>325</v>
      </c>
      <c r="E248" s="3">
        <v>800</v>
      </c>
      <c r="F248" s="31">
        <v>212.77</v>
      </c>
      <c r="G248" s="60">
        <v>90</v>
      </c>
      <c r="H248" s="34">
        <f t="shared" si="7"/>
        <v>680.98</v>
      </c>
      <c r="I248" s="34">
        <f t="shared" si="8"/>
        <v>680.98</v>
      </c>
    </row>
    <row r="249" spans="1:9">
      <c r="A249" s="3">
        <v>227</v>
      </c>
      <c r="B249" s="4" t="s">
        <v>642</v>
      </c>
      <c r="C249" s="15" t="s">
        <v>545</v>
      </c>
      <c r="D249" s="3">
        <v>320</v>
      </c>
      <c r="E249" s="3">
        <v>320</v>
      </c>
      <c r="F249" s="31">
        <v>301</v>
      </c>
      <c r="G249" s="31"/>
      <c r="H249" s="34">
        <f t="shared" si="7"/>
        <v>19</v>
      </c>
      <c r="I249" s="34">
        <f t="shared" si="8"/>
        <v>19</v>
      </c>
    </row>
    <row r="250" spans="1:9">
      <c r="A250" s="3">
        <v>228</v>
      </c>
      <c r="B250" s="4" t="s">
        <v>643</v>
      </c>
      <c r="C250" s="15" t="s">
        <v>546</v>
      </c>
      <c r="D250" s="3">
        <v>320</v>
      </c>
      <c r="E250" s="3">
        <v>320</v>
      </c>
      <c r="F250" s="31">
        <v>227.66</v>
      </c>
      <c r="G250" s="31"/>
      <c r="H250" s="34">
        <f t="shared" si="7"/>
        <v>92.34</v>
      </c>
      <c r="I250" s="34">
        <f t="shared" si="8"/>
        <v>92.34</v>
      </c>
    </row>
    <row r="251" spans="1:9">
      <c r="A251" s="3">
        <v>229</v>
      </c>
      <c r="B251" s="4" t="s">
        <v>236</v>
      </c>
      <c r="C251" s="15" t="s">
        <v>547</v>
      </c>
      <c r="D251" s="3">
        <v>320</v>
      </c>
      <c r="E251" s="3">
        <v>320</v>
      </c>
      <c r="F251" s="31">
        <v>75.53</v>
      </c>
      <c r="G251" s="31"/>
      <c r="H251" s="34">
        <f t="shared" si="7"/>
        <v>244.47</v>
      </c>
      <c r="I251" s="34">
        <f t="shared" si="8"/>
        <v>244.47</v>
      </c>
    </row>
    <row r="252" spans="1:9">
      <c r="A252" s="3">
        <v>230</v>
      </c>
      <c r="B252" s="4" t="s">
        <v>237</v>
      </c>
      <c r="C252" s="15" t="s">
        <v>548</v>
      </c>
      <c r="D252" s="3">
        <v>320</v>
      </c>
      <c r="E252" s="3">
        <v>320</v>
      </c>
      <c r="F252" s="31">
        <v>357.45</v>
      </c>
      <c r="G252" s="31"/>
      <c r="H252" s="34">
        <f t="shared" si="7"/>
        <v>-37.449999999999989</v>
      </c>
      <c r="I252" s="34">
        <f t="shared" si="8"/>
        <v>-37.449999999999989</v>
      </c>
    </row>
    <row r="253" spans="1:9">
      <c r="A253" s="3">
        <v>231</v>
      </c>
      <c r="B253" s="4" t="s">
        <v>238</v>
      </c>
      <c r="C253" s="15" t="s">
        <v>546</v>
      </c>
      <c r="D253" s="3">
        <v>1000</v>
      </c>
      <c r="E253" s="3">
        <v>1000</v>
      </c>
      <c r="F253" s="31">
        <v>254.26</v>
      </c>
      <c r="G253" s="31"/>
      <c r="H253" s="34">
        <f t="shared" si="7"/>
        <v>745.74</v>
      </c>
      <c r="I253" s="34">
        <f t="shared" si="8"/>
        <v>745.74</v>
      </c>
    </row>
    <row r="254" spans="1:9">
      <c r="A254" s="3">
        <v>232</v>
      </c>
      <c r="B254" s="4" t="s">
        <v>239</v>
      </c>
      <c r="C254" s="15" t="s">
        <v>549</v>
      </c>
      <c r="D254" s="3">
        <v>630</v>
      </c>
      <c r="E254" s="3">
        <v>630</v>
      </c>
      <c r="F254" s="31">
        <v>293.62</v>
      </c>
      <c r="G254" s="31"/>
      <c r="H254" s="34">
        <f t="shared" si="7"/>
        <v>336.38</v>
      </c>
      <c r="I254" s="34">
        <f t="shared" si="8"/>
        <v>336.38</v>
      </c>
    </row>
    <row r="255" spans="1:9">
      <c r="A255" s="3">
        <v>233</v>
      </c>
      <c r="B255" s="4" t="s">
        <v>240</v>
      </c>
      <c r="C255" s="15" t="s">
        <v>549</v>
      </c>
      <c r="D255" s="3">
        <v>630</v>
      </c>
      <c r="E255" s="3">
        <v>630</v>
      </c>
      <c r="F255" s="31">
        <v>552.13</v>
      </c>
      <c r="G255" s="31"/>
      <c r="H255" s="34">
        <f t="shared" si="7"/>
        <v>77.87</v>
      </c>
      <c r="I255" s="34">
        <f t="shared" si="8"/>
        <v>77.87</v>
      </c>
    </row>
    <row r="256" spans="1:9">
      <c r="A256" s="3">
        <v>234</v>
      </c>
      <c r="B256" s="4" t="s">
        <v>241</v>
      </c>
      <c r="C256" s="15" t="s">
        <v>549</v>
      </c>
      <c r="D256" s="3">
        <v>630</v>
      </c>
      <c r="E256" s="3">
        <v>630</v>
      </c>
      <c r="F256" s="31">
        <v>600</v>
      </c>
      <c r="G256" s="60">
        <v>8</v>
      </c>
      <c r="H256" s="34">
        <f t="shared" si="7"/>
        <v>38.333333333333371</v>
      </c>
      <c r="I256" s="34">
        <f t="shared" si="8"/>
        <v>38.333333333333371</v>
      </c>
    </row>
    <row r="257" spans="1:9">
      <c r="A257" s="3">
        <v>235</v>
      </c>
      <c r="B257" s="4" t="s">
        <v>242</v>
      </c>
      <c r="C257" s="15" t="s">
        <v>549</v>
      </c>
      <c r="D257" s="3">
        <v>630</v>
      </c>
      <c r="E257" s="3">
        <v>630</v>
      </c>
      <c r="F257" s="31">
        <v>590</v>
      </c>
      <c r="G257" s="31"/>
      <c r="H257" s="34">
        <f t="shared" si="7"/>
        <v>40</v>
      </c>
      <c r="I257" s="34">
        <f t="shared" si="8"/>
        <v>40</v>
      </c>
    </row>
    <row r="258" spans="1:9">
      <c r="A258" s="3">
        <v>236</v>
      </c>
      <c r="B258" s="4" t="s">
        <v>243</v>
      </c>
      <c r="C258" s="15" t="s">
        <v>550</v>
      </c>
      <c r="D258" s="3" t="s">
        <v>628</v>
      </c>
      <c r="E258" s="3">
        <v>1260</v>
      </c>
      <c r="F258" s="31">
        <v>23.4</v>
      </c>
      <c r="G258" s="31"/>
      <c r="H258" s="34">
        <f t="shared" si="7"/>
        <v>1236.5999999999999</v>
      </c>
      <c r="I258" s="34">
        <f t="shared" si="8"/>
        <v>1236.5999999999999</v>
      </c>
    </row>
    <row r="259" spans="1:9">
      <c r="A259" s="3">
        <v>237</v>
      </c>
      <c r="B259" s="4" t="s">
        <v>244</v>
      </c>
      <c r="C259" s="15" t="s">
        <v>551</v>
      </c>
      <c r="D259" s="3" t="s">
        <v>629</v>
      </c>
      <c r="E259" s="3">
        <v>2000</v>
      </c>
      <c r="F259" s="31">
        <v>337.23</v>
      </c>
      <c r="G259" s="31"/>
      <c r="H259" s="34">
        <f t="shared" si="7"/>
        <v>1662.77</v>
      </c>
      <c r="I259" s="34">
        <f t="shared" si="8"/>
        <v>1662.77</v>
      </c>
    </row>
    <row r="260" spans="1:9" ht="13.5" customHeight="1">
      <c r="A260" s="3">
        <v>238</v>
      </c>
      <c r="B260" s="15" t="s">
        <v>640</v>
      </c>
      <c r="C260" s="15" t="s">
        <v>552</v>
      </c>
      <c r="D260" s="39" t="s">
        <v>628</v>
      </c>
      <c r="E260" s="39">
        <v>1260</v>
      </c>
      <c r="F260" s="58">
        <v>412.77</v>
      </c>
      <c r="G260" s="59">
        <v>5</v>
      </c>
      <c r="H260" s="34">
        <f t="shared" si="7"/>
        <v>852.43833333333328</v>
      </c>
      <c r="I260" s="34">
        <f t="shared" si="8"/>
        <v>852.43833333333328</v>
      </c>
    </row>
    <row r="261" spans="1:9">
      <c r="A261" s="3">
        <v>239</v>
      </c>
      <c r="B261" s="4" t="s">
        <v>245</v>
      </c>
      <c r="C261" s="15" t="s">
        <v>552</v>
      </c>
      <c r="D261" s="3" t="s">
        <v>631</v>
      </c>
      <c r="E261" s="3">
        <v>1260</v>
      </c>
      <c r="F261" s="31">
        <v>354.26</v>
      </c>
      <c r="G261" s="31"/>
      <c r="H261" s="34">
        <f t="shared" si="7"/>
        <v>905.74</v>
      </c>
      <c r="I261" s="34">
        <f t="shared" si="8"/>
        <v>905.74</v>
      </c>
    </row>
    <row r="262" spans="1:9">
      <c r="A262" s="3">
        <v>240</v>
      </c>
      <c r="B262" s="4" t="s">
        <v>246</v>
      </c>
      <c r="C262" s="13" t="s">
        <v>553</v>
      </c>
      <c r="D262" s="3" t="s">
        <v>325</v>
      </c>
      <c r="E262" s="3">
        <v>800</v>
      </c>
      <c r="F262" s="31">
        <v>146.81</v>
      </c>
      <c r="G262" s="31"/>
      <c r="H262" s="34">
        <f t="shared" si="7"/>
        <v>653.19000000000005</v>
      </c>
      <c r="I262" s="34">
        <f t="shared" si="8"/>
        <v>653.19000000000005</v>
      </c>
    </row>
    <row r="263" spans="1:9">
      <c r="A263" s="3">
        <v>241</v>
      </c>
      <c r="B263" s="4" t="s">
        <v>247</v>
      </c>
      <c r="C263" s="15" t="s">
        <v>554</v>
      </c>
      <c r="D263" s="3" t="s">
        <v>628</v>
      </c>
      <c r="E263" s="3">
        <v>1260</v>
      </c>
      <c r="F263" s="31">
        <v>217.02</v>
      </c>
      <c r="G263" s="31"/>
      <c r="H263" s="34">
        <f t="shared" si="7"/>
        <v>1042.98</v>
      </c>
      <c r="I263" s="34">
        <f t="shared" si="8"/>
        <v>1042.98</v>
      </c>
    </row>
    <row r="264" spans="1:9" ht="13.5" customHeight="1">
      <c r="A264" s="3">
        <v>242</v>
      </c>
      <c r="B264" s="36" t="s">
        <v>248</v>
      </c>
      <c r="C264" s="35" t="s">
        <v>641</v>
      </c>
      <c r="D264" s="34" t="s">
        <v>629</v>
      </c>
      <c r="E264" s="34">
        <v>2000</v>
      </c>
      <c r="F264" s="34">
        <v>337.23</v>
      </c>
      <c r="G264" s="34"/>
      <c r="H264" s="34">
        <f t="shared" si="7"/>
        <v>1662.77</v>
      </c>
      <c r="I264" s="34">
        <f t="shared" si="8"/>
        <v>1662.77</v>
      </c>
    </row>
    <row r="265" spans="1:9">
      <c r="A265" s="3">
        <v>243</v>
      </c>
      <c r="B265" s="4" t="s">
        <v>249</v>
      </c>
      <c r="C265" s="15" t="s">
        <v>555</v>
      </c>
      <c r="D265" s="3">
        <v>400</v>
      </c>
      <c r="E265" s="3">
        <v>400</v>
      </c>
      <c r="F265" s="31">
        <v>390</v>
      </c>
      <c r="G265" s="31"/>
      <c r="H265" s="34">
        <f t="shared" si="7"/>
        <v>10</v>
      </c>
      <c r="I265" s="34">
        <f t="shared" si="8"/>
        <v>10</v>
      </c>
    </row>
    <row r="266" spans="1:9">
      <c r="A266" s="3">
        <v>244</v>
      </c>
      <c r="B266" s="4" t="s">
        <v>250</v>
      </c>
      <c r="C266" s="15" t="s">
        <v>556</v>
      </c>
      <c r="D266" s="3">
        <v>400</v>
      </c>
      <c r="E266" s="3">
        <v>400</v>
      </c>
      <c r="F266" s="31">
        <v>259.57</v>
      </c>
      <c r="G266" s="31"/>
      <c r="H266" s="34">
        <f t="shared" si="7"/>
        <v>140.43</v>
      </c>
      <c r="I266" s="34">
        <f t="shared" si="8"/>
        <v>140.43</v>
      </c>
    </row>
    <row r="267" spans="1:9">
      <c r="A267" s="3">
        <v>245</v>
      </c>
      <c r="B267" s="4" t="s">
        <v>251</v>
      </c>
      <c r="C267" s="15" t="s">
        <v>557</v>
      </c>
      <c r="D267" s="3">
        <v>400</v>
      </c>
      <c r="E267" s="3">
        <v>400</v>
      </c>
      <c r="F267" s="31">
        <v>184.04</v>
      </c>
      <c r="G267" s="31"/>
      <c r="H267" s="34">
        <f t="shared" si="7"/>
        <v>215.96</v>
      </c>
      <c r="I267" s="34">
        <f t="shared" si="8"/>
        <v>215.96</v>
      </c>
    </row>
    <row r="268" spans="1:9">
      <c r="A268" s="3">
        <v>246</v>
      </c>
      <c r="B268" s="4" t="s">
        <v>252</v>
      </c>
      <c r="C268" s="15" t="s">
        <v>558</v>
      </c>
      <c r="D268" s="3">
        <v>400</v>
      </c>
      <c r="E268" s="3">
        <v>400</v>
      </c>
      <c r="F268" s="31">
        <v>227.66</v>
      </c>
      <c r="G268" s="31"/>
      <c r="H268" s="34">
        <f t="shared" si="7"/>
        <v>172.34</v>
      </c>
      <c r="I268" s="34">
        <f t="shared" si="8"/>
        <v>172.34</v>
      </c>
    </row>
    <row r="269" spans="1:9">
      <c r="A269" s="3">
        <v>247</v>
      </c>
      <c r="B269" s="4" t="s">
        <v>253</v>
      </c>
      <c r="C269" s="15" t="s">
        <v>559</v>
      </c>
      <c r="D269" s="3">
        <v>400</v>
      </c>
      <c r="E269" s="3">
        <v>400</v>
      </c>
      <c r="F269" s="31">
        <v>218.09</v>
      </c>
      <c r="G269" s="31"/>
      <c r="H269" s="34">
        <f t="shared" si="7"/>
        <v>181.91</v>
      </c>
      <c r="I269" s="34">
        <f t="shared" si="8"/>
        <v>181.91</v>
      </c>
    </row>
    <row r="270" spans="1:9">
      <c r="A270" s="3">
        <v>248</v>
      </c>
      <c r="B270" s="4" t="s">
        <v>254</v>
      </c>
      <c r="C270" s="15" t="s">
        <v>379</v>
      </c>
      <c r="D270" s="3">
        <v>400</v>
      </c>
      <c r="E270" s="3">
        <v>400</v>
      </c>
      <c r="F270" s="31">
        <v>186.17</v>
      </c>
      <c r="G270" s="31"/>
      <c r="H270" s="34">
        <f t="shared" si="7"/>
        <v>213.83</v>
      </c>
      <c r="I270" s="34">
        <f t="shared" si="8"/>
        <v>213.83</v>
      </c>
    </row>
    <row r="271" spans="1:9">
      <c r="A271" s="3">
        <v>249</v>
      </c>
      <c r="B271" s="4" t="s">
        <v>255</v>
      </c>
      <c r="C271" s="15" t="s">
        <v>560</v>
      </c>
      <c r="D271" s="3">
        <v>320</v>
      </c>
      <c r="E271" s="3">
        <v>320</v>
      </c>
      <c r="F271" s="31">
        <v>198.94</v>
      </c>
      <c r="G271" s="31"/>
      <c r="H271" s="34">
        <f t="shared" si="7"/>
        <v>121.06</v>
      </c>
      <c r="I271" s="34">
        <f t="shared" si="8"/>
        <v>121.06</v>
      </c>
    </row>
    <row r="272" spans="1:9">
      <c r="A272" s="3">
        <v>250</v>
      </c>
      <c r="B272" s="4" t="s">
        <v>256</v>
      </c>
      <c r="C272" s="5" t="s">
        <v>561</v>
      </c>
      <c r="D272" s="3" t="s">
        <v>629</v>
      </c>
      <c r="E272" s="3">
        <v>2000</v>
      </c>
      <c r="F272" s="31">
        <v>611.70000000000005</v>
      </c>
      <c r="G272" s="60">
        <v>55</v>
      </c>
      <c r="H272" s="34">
        <f t="shared" si="7"/>
        <v>1445.5916666666667</v>
      </c>
      <c r="I272" s="34">
        <f t="shared" si="8"/>
        <v>1445.5916666666667</v>
      </c>
    </row>
    <row r="273" spans="1:9" ht="15" customHeight="1">
      <c r="A273" s="3">
        <v>251</v>
      </c>
      <c r="B273" s="4" t="s">
        <v>257</v>
      </c>
      <c r="C273" s="15" t="s">
        <v>562</v>
      </c>
      <c r="D273" s="3" t="s">
        <v>629</v>
      </c>
      <c r="E273" s="3">
        <v>2000</v>
      </c>
      <c r="F273" s="31">
        <v>658.51</v>
      </c>
      <c r="G273" s="31"/>
      <c r="H273" s="34">
        <f t="shared" si="7"/>
        <v>1341.49</v>
      </c>
      <c r="I273" s="34">
        <f t="shared" si="8"/>
        <v>1341.49</v>
      </c>
    </row>
    <row r="274" spans="1:9">
      <c r="A274" s="3">
        <v>252</v>
      </c>
      <c r="B274" s="4" t="s">
        <v>258</v>
      </c>
      <c r="C274" s="11" t="s">
        <v>564</v>
      </c>
      <c r="D274" s="3" t="s">
        <v>628</v>
      </c>
      <c r="E274" s="3">
        <v>1260</v>
      </c>
      <c r="F274" s="31">
        <v>460.64</v>
      </c>
      <c r="G274" s="31"/>
      <c r="H274" s="34">
        <f t="shared" si="7"/>
        <v>799.36</v>
      </c>
      <c r="I274" s="34">
        <f t="shared" si="8"/>
        <v>799.36</v>
      </c>
    </row>
    <row r="275" spans="1:9">
      <c r="A275" s="3">
        <v>253</v>
      </c>
      <c r="B275" s="4" t="s">
        <v>259</v>
      </c>
      <c r="C275" s="15" t="s">
        <v>565</v>
      </c>
      <c r="D275" s="3">
        <v>400</v>
      </c>
      <c r="E275" s="3">
        <v>400</v>
      </c>
      <c r="F275" s="31">
        <v>212.77</v>
      </c>
      <c r="G275" s="60">
        <v>15</v>
      </c>
      <c r="H275" s="34">
        <f t="shared" si="7"/>
        <v>202.85499999999999</v>
      </c>
      <c r="I275" s="34">
        <f t="shared" si="8"/>
        <v>202.85499999999999</v>
      </c>
    </row>
    <row r="276" spans="1:9" s="21" customFormat="1" ht="14.25" customHeight="1">
      <c r="A276" s="3">
        <v>254</v>
      </c>
      <c r="B276" s="7" t="s">
        <v>260</v>
      </c>
      <c r="C276" s="15" t="s">
        <v>566</v>
      </c>
      <c r="D276" s="3" t="s">
        <v>628</v>
      </c>
      <c r="E276" s="3">
        <v>1260</v>
      </c>
      <c r="F276" s="31">
        <f>72.34+93.4</f>
        <v>165.74</v>
      </c>
      <c r="G276" s="31"/>
      <c r="H276" s="34">
        <f t="shared" si="7"/>
        <v>1094.26</v>
      </c>
      <c r="I276" s="34">
        <f t="shared" si="8"/>
        <v>1094.26</v>
      </c>
    </row>
    <row r="277" spans="1:9">
      <c r="A277" s="3">
        <v>255</v>
      </c>
      <c r="B277" s="4" t="s">
        <v>261</v>
      </c>
      <c r="C277" s="11" t="s">
        <v>567</v>
      </c>
      <c r="D277" s="3" t="s">
        <v>628</v>
      </c>
      <c r="E277" s="3">
        <v>1260</v>
      </c>
      <c r="F277" s="31">
        <v>752.13</v>
      </c>
      <c r="G277" s="31"/>
      <c r="H277" s="34">
        <f t="shared" si="7"/>
        <v>507.87</v>
      </c>
      <c r="I277" s="34">
        <f t="shared" si="8"/>
        <v>507.87</v>
      </c>
    </row>
    <row r="278" spans="1:9">
      <c r="A278" s="3">
        <v>256</v>
      </c>
      <c r="B278" s="4" t="s">
        <v>262</v>
      </c>
      <c r="C278" s="11" t="s">
        <v>568</v>
      </c>
      <c r="D278" s="3" t="s">
        <v>628</v>
      </c>
      <c r="E278" s="3">
        <v>1260</v>
      </c>
      <c r="F278" s="31">
        <v>253.19</v>
      </c>
      <c r="G278" s="31"/>
      <c r="H278" s="34">
        <f t="shared" si="7"/>
        <v>1006.81</v>
      </c>
      <c r="I278" s="34">
        <f t="shared" si="8"/>
        <v>1006.81</v>
      </c>
    </row>
    <row r="279" spans="1:9">
      <c r="A279" s="3">
        <v>257</v>
      </c>
      <c r="B279" s="4" t="s">
        <v>263</v>
      </c>
      <c r="C279" s="11" t="s">
        <v>569</v>
      </c>
      <c r="D279" s="3" t="s">
        <v>628</v>
      </c>
      <c r="E279" s="3">
        <v>1260</v>
      </c>
      <c r="F279" s="31">
        <v>798.94</v>
      </c>
      <c r="G279" s="31"/>
      <c r="H279" s="34">
        <f t="shared" si="7"/>
        <v>461.05999999999995</v>
      </c>
      <c r="I279" s="34">
        <f t="shared" si="8"/>
        <v>461.05999999999995</v>
      </c>
    </row>
    <row r="280" spans="1:9">
      <c r="A280" s="3">
        <v>258</v>
      </c>
      <c r="B280" s="4" t="s">
        <v>264</v>
      </c>
      <c r="C280" s="16" t="s">
        <v>570</v>
      </c>
      <c r="D280" s="3" t="s">
        <v>628</v>
      </c>
      <c r="E280" s="3">
        <v>1260</v>
      </c>
      <c r="F280" s="31">
        <v>214.89</v>
      </c>
      <c r="G280" s="60">
        <v>15</v>
      </c>
      <c r="H280" s="34">
        <f t="shared" ref="H280:H338" si="9">E280-(F280-G280/0.96)</f>
        <v>1060.7350000000001</v>
      </c>
      <c r="I280" s="34">
        <f t="shared" ref="I280:I338" si="10">H280</f>
        <v>1060.7350000000001</v>
      </c>
    </row>
    <row r="281" spans="1:9">
      <c r="A281" s="3">
        <v>259</v>
      </c>
      <c r="B281" s="4" t="s">
        <v>265</v>
      </c>
      <c r="C281" s="16" t="s">
        <v>571</v>
      </c>
      <c r="D281" s="3" t="s">
        <v>629</v>
      </c>
      <c r="E281" s="3">
        <v>2000</v>
      </c>
      <c r="F281" s="31">
        <v>697.87</v>
      </c>
      <c r="G281" s="31"/>
      <c r="H281" s="34">
        <f t="shared" si="9"/>
        <v>1302.1300000000001</v>
      </c>
      <c r="I281" s="34">
        <f t="shared" si="10"/>
        <v>1302.1300000000001</v>
      </c>
    </row>
    <row r="282" spans="1:9">
      <c r="A282" s="3">
        <v>260</v>
      </c>
      <c r="B282" s="4" t="s">
        <v>266</v>
      </c>
      <c r="C282" s="16" t="s">
        <v>572</v>
      </c>
      <c r="D282" s="3" t="s">
        <v>628</v>
      </c>
      <c r="E282" s="3">
        <v>1260</v>
      </c>
      <c r="F282" s="31">
        <v>626.6</v>
      </c>
      <c r="G282" s="31"/>
      <c r="H282" s="34">
        <f t="shared" si="9"/>
        <v>633.4</v>
      </c>
      <c r="I282" s="34">
        <f t="shared" si="10"/>
        <v>633.4</v>
      </c>
    </row>
    <row r="283" spans="1:9">
      <c r="A283" s="3">
        <v>261</v>
      </c>
      <c r="B283" s="4" t="s">
        <v>267</v>
      </c>
      <c r="C283" s="16" t="s">
        <v>573</v>
      </c>
      <c r="D283" s="3" t="s">
        <v>628</v>
      </c>
      <c r="E283" s="3">
        <v>1260</v>
      </c>
      <c r="F283" s="31">
        <v>426.6</v>
      </c>
      <c r="G283" s="31"/>
      <c r="H283" s="34">
        <f t="shared" si="9"/>
        <v>833.4</v>
      </c>
      <c r="I283" s="34">
        <f t="shared" si="10"/>
        <v>833.4</v>
      </c>
    </row>
    <row r="284" spans="1:9">
      <c r="A284" s="3">
        <v>262</v>
      </c>
      <c r="B284" s="4" t="s">
        <v>268</v>
      </c>
      <c r="C284" s="16" t="s">
        <v>574</v>
      </c>
      <c r="D284" s="3" t="s">
        <v>629</v>
      </c>
      <c r="E284" s="3">
        <v>1440</v>
      </c>
      <c r="F284" s="31">
        <v>530.85</v>
      </c>
      <c r="G284" s="31"/>
      <c r="H284" s="34">
        <f t="shared" si="9"/>
        <v>909.15</v>
      </c>
      <c r="I284" s="34">
        <f t="shared" si="10"/>
        <v>909.15</v>
      </c>
    </row>
    <row r="285" spans="1:9">
      <c r="A285" s="3">
        <v>263</v>
      </c>
      <c r="B285" s="4" t="s">
        <v>269</v>
      </c>
      <c r="C285" s="16" t="s">
        <v>575</v>
      </c>
      <c r="D285" s="3" t="s">
        <v>628</v>
      </c>
      <c r="E285" s="3">
        <v>1260</v>
      </c>
      <c r="F285" s="31">
        <v>700</v>
      </c>
      <c r="G285" s="31"/>
      <c r="H285" s="34">
        <f t="shared" si="9"/>
        <v>560</v>
      </c>
      <c r="I285" s="34">
        <f t="shared" si="10"/>
        <v>560</v>
      </c>
    </row>
    <row r="286" spans="1:9">
      <c r="A286" s="3">
        <v>264</v>
      </c>
      <c r="B286" s="4" t="s">
        <v>270</v>
      </c>
      <c r="C286" s="16" t="s">
        <v>576</v>
      </c>
      <c r="D286" s="3" t="s">
        <v>629</v>
      </c>
      <c r="E286" s="3">
        <v>2000</v>
      </c>
      <c r="F286" s="31">
        <v>481.91</v>
      </c>
      <c r="G286" s="31"/>
      <c r="H286" s="34">
        <f t="shared" si="9"/>
        <v>1518.09</v>
      </c>
      <c r="I286" s="34">
        <f t="shared" si="10"/>
        <v>1518.09</v>
      </c>
    </row>
    <row r="287" spans="1:9">
      <c r="A287" s="3">
        <v>265</v>
      </c>
      <c r="B287" s="4" t="s">
        <v>271</v>
      </c>
      <c r="C287" s="16" t="s">
        <v>577</v>
      </c>
      <c r="D287" s="3" t="s">
        <v>628</v>
      </c>
      <c r="E287" s="3">
        <v>1260</v>
      </c>
      <c r="F287" s="31">
        <v>722.34</v>
      </c>
      <c r="G287" s="31"/>
      <c r="H287" s="34">
        <f t="shared" si="9"/>
        <v>537.66</v>
      </c>
      <c r="I287" s="34">
        <f t="shared" si="10"/>
        <v>537.66</v>
      </c>
    </row>
    <row r="288" spans="1:9">
      <c r="A288" s="3">
        <v>266</v>
      </c>
      <c r="B288" s="4" t="s">
        <v>272</v>
      </c>
      <c r="C288" s="16" t="s">
        <v>578</v>
      </c>
      <c r="D288" s="3" t="s">
        <v>629</v>
      </c>
      <c r="E288" s="3">
        <v>2000</v>
      </c>
      <c r="F288" s="31">
        <v>710.64</v>
      </c>
      <c r="G288" s="31"/>
      <c r="H288" s="34">
        <f t="shared" si="9"/>
        <v>1289.3600000000001</v>
      </c>
      <c r="I288" s="34">
        <f t="shared" si="10"/>
        <v>1289.3600000000001</v>
      </c>
    </row>
    <row r="289" spans="1:9">
      <c r="A289" s="3">
        <v>267</v>
      </c>
      <c r="B289" s="4" t="s">
        <v>273</v>
      </c>
      <c r="C289" s="5" t="s">
        <v>579</v>
      </c>
      <c r="D289" s="3" t="s">
        <v>629</v>
      </c>
      <c r="E289" s="3">
        <v>2000</v>
      </c>
      <c r="F289" s="31">
        <v>751.06</v>
      </c>
      <c r="G289" s="31"/>
      <c r="H289" s="34">
        <f t="shared" si="9"/>
        <v>1248.94</v>
      </c>
      <c r="I289" s="34">
        <f t="shared" si="10"/>
        <v>1248.94</v>
      </c>
    </row>
    <row r="290" spans="1:9">
      <c r="A290" s="3">
        <v>268</v>
      </c>
      <c r="B290" s="4" t="s">
        <v>274</v>
      </c>
      <c r="C290" s="5" t="s">
        <v>580</v>
      </c>
      <c r="D290" s="3" t="s">
        <v>628</v>
      </c>
      <c r="E290" s="3">
        <v>1260</v>
      </c>
      <c r="F290" s="31">
        <v>678.72</v>
      </c>
      <c r="G290" s="31"/>
      <c r="H290" s="34">
        <f t="shared" si="9"/>
        <v>581.28</v>
      </c>
      <c r="I290" s="34">
        <f t="shared" si="10"/>
        <v>581.28</v>
      </c>
    </row>
    <row r="291" spans="1:9">
      <c r="A291" s="3">
        <v>269</v>
      </c>
      <c r="B291" s="4" t="s">
        <v>275</v>
      </c>
      <c r="C291" s="5" t="s">
        <v>581</v>
      </c>
      <c r="D291" s="3" t="s">
        <v>628</v>
      </c>
      <c r="E291" s="3">
        <v>1260</v>
      </c>
      <c r="F291" s="31">
        <v>893.62</v>
      </c>
      <c r="G291" s="31"/>
      <c r="H291" s="34">
        <f t="shared" si="9"/>
        <v>366.38</v>
      </c>
      <c r="I291" s="34">
        <f t="shared" si="10"/>
        <v>366.38</v>
      </c>
    </row>
    <row r="292" spans="1:9">
      <c r="A292" s="3">
        <v>270</v>
      </c>
      <c r="B292" s="4" t="s">
        <v>276</v>
      </c>
      <c r="C292" s="5" t="s">
        <v>582</v>
      </c>
      <c r="D292" s="3" t="s">
        <v>629</v>
      </c>
      <c r="E292" s="3">
        <v>2000</v>
      </c>
      <c r="F292" s="31">
        <f>316.78+293.88</f>
        <v>610.66</v>
      </c>
      <c r="G292" s="31"/>
      <c r="H292" s="34">
        <f t="shared" si="9"/>
        <v>1389.3400000000001</v>
      </c>
      <c r="I292" s="34">
        <f t="shared" si="10"/>
        <v>1389.3400000000001</v>
      </c>
    </row>
    <row r="293" spans="1:9">
      <c r="A293" s="3">
        <v>271</v>
      </c>
      <c r="B293" s="4" t="s">
        <v>277</v>
      </c>
      <c r="C293" s="16" t="s">
        <v>583</v>
      </c>
      <c r="D293" s="3" t="s">
        <v>628</v>
      </c>
      <c r="E293" s="3">
        <v>1260</v>
      </c>
      <c r="F293" s="31">
        <v>167.02</v>
      </c>
      <c r="G293" s="31"/>
      <c r="H293" s="34">
        <f t="shared" si="9"/>
        <v>1092.98</v>
      </c>
      <c r="I293" s="34">
        <f t="shared" si="10"/>
        <v>1092.98</v>
      </c>
    </row>
    <row r="294" spans="1:9">
      <c r="A294" s="3">
        <v>272</v>
      </c>
      <c r="B294" s="4" t="s">
        <v>278</v>
      </c>
      <c r="C294" s="16" t="s">
        <v>584</v>
      </c>
      <c r="D294" s="3" t="s">
        <v>629</v>
      </c>
      <c r="E294" s="3">
        <v>2000</v>
      </c>
      <c r="F294" s="31">
        <v>702.13</v>
      </c>
      <c r="G294" s="31"/>
      <c r="H294" s="34">
        <f t="shared" si="9"/>
        <v>1297.8699999999999</v>
      </c>
      <c r="I294" s="34">
        <f t="shared" si="10"/>
        <v>1297.8699999999999</v>
      </c>
    </row>
    <row r="295" spans="1:9">
      <c r="A295" s="3">
        <v>273</v>
      </c>
      <c r="B295" s="4" t="s">
        <v>279</v>
      </c>
      <c r="C295" s="16" t="s">
        <v>585</v>
      </c>
      <c r="D295" s="3" t="s">
        <v>628</v>
      </c>
      <c r="E295" s="3">
        <v>1260</v>
      </c>
      <c r="F295" s="31">
        <v>440.43</v>
      </c>
      <c r="G295" s="31"/>
      <c r="H295" s="34">
        <f t="shared" si="9"/>
        <v>819.56999999999994</v>
      </c>
      <c r="I295" s="34">
        <f t="shared" si="10"/>
        <v>819.56999999999994</v>
      </c>
    </row>
    <row r="296" spans="1:9" ht="13.5" customHeight="1">
      <c r="A296" s="3">
        <v>274</v>
      </c>
      <c r="B296" s="4" t="s">
        <v>280</v>
      </c>
      <c r="C296" s="5" t="s">
        <v>586</v>
      </c>
      <c r="D296" s="3" t="s">
        <v>628</v>
      </c>
      <c r="E296" s="3">
        <v>1260</v>
      </c>
      <c r="F296" s="31">
        <v>229.79</v>
      </c>
      <c r="G296" s="31"/>
      <c r="H296" s="34">
        <f t="shared" si="9"/>
        <v>1030.21</v>
      </c>
      <c r="I296" s="34">
        <f t="shared" si="10"/>
        <v>1030.21</v>
      </c>
    </row>
    <row r="297" spans="1:9">
      <c r="A297" s="3">
        <v>275</v>
      </c>
      <c r="B297" s="4" t="s">
        <v>281</v>
      </c>
      <c r="C297" s="5" t="s">
        <v>587</v>
      </c>
      <c r="D297" s="3" t="s">
        <v>325</v>
      </c>
      <c r="E297" s="3">
        <v>800</v>
      </c>
      <c r="F297" s="31">
        <v>137.22999999999999</v>
      </c>
      <c r="G297" s="31"/>
      <c r="H297" s="34">
        <f t="shared" si="9"/>
        <v>662.77</v>
      </c>
      <c r="I297" s="34">
        <f t="shared" si="10"/>
        <v>662.77</v>
      </c>
    </row>
    <row r="298" spans="1:9">
      <c r="A298" s="3">
        <v>276</v>
      </c>
      <c r="B298" s="4" t="s">
        <v>282</v>
      </c>
      <c r="C298" s="16" t="s">
        <v>588</v>
      </c>
      <c r="D298" s="3" t="s">
        <v>325</v>
      </c>
      <c r="E298" s="3">
        <v>800</v>
      </c>
      <c r="F298" s="31">
        <v>371.28</v>
      </c>
      <c r="G298" s="31"/>
      <c r="H298" s="34">
        <f t="shared" si="9"/>
        <v>428.72</v>
      </c>
      <c r="I298" s="34">
        <f t="shared" si="10"/>
        <v>428.72</v>
      </c>
    </row>
    <row r="299" spans="1:9">
      <c r="A299" s="3">
        <v>277</v>
      </c>
      <c r="B299" s="4" t="s">
        <v>283</v>
      </c>
      <c r="C299" s="11" t="s">
        <v>589</v>
      </c>
      <c r="D299" s="3" t="s">
        <v>629</v>
      </c>
      <c r="E299" s="3">
        <v>2000</v>
      </c>
      <c r="F299" s="31">
        <v>302.13</v>
      </c>
      <c r="G299" s="31"/>
      <c r="H299" s="34">
        <f t="shared" si="9"/>
        <v>1697.87</v>
      </c>
      <c r="I299" s="34">
        <f t="shared" si="10"/>
        <v>1697.87</v>
      </c>
    </row>
    <row r="300" spans="1:9">
      <c r="A300" s="3">
        <v>278</v>
      </c>
      <c r="B300" s="4" t="s">
        <v>284</v>
      </c>
      <c r="C300" s="16" t="s">
        <v>590</v>
      </c>
      <c r="D300" s="3" t="s">
        <v>628</v>
      </c>
      <c r="E300" s="3">
        <v>1260</v>
      </c>
      <c r="F300" s="31">
        <v>97.87</v>
      </c>
      <c r="G300" s="60">
        <v>30</v>
      </c>
      <c r="H300" s="34">
        <f t="shared" si="9"/>
        <v>1193.3800000000001</v>
      </c>
      <c r="I300" s="34">
        <f t="shared" si="10"/>
        <v>1193.3800000000001</v>
      </c>
    </row>
    <row r="301" spans="1:9">
      <c r="A301" s="3">
        <v>279</v>
      </c>
      <c r="B301" s="4" t="s">
        <v>285</v>
      </c>
      <c r="C301" s="16" t="s">
        <v>591</v>
      </c>
      <c r="D301" s="3" t="s">
        <v>628</v>
      </c>
      <c r="E301" s="3">
        <v>1260</v>
      </c>
      <c r="F301" s="31">
        <v>440.43</v>
      </c>
      <c r="G301" s="31"/>
      <c r="H301" s="34">
        <f t="shared" si="9"/>
        <v>819.56999999999994</v>
      </c>
      <c r="I301" s="34">
        <f t="shared" si="10"/>
        <v>819.56999999999994</v>
      </c>
    </row>
    <row r="302" spans="1:9">
      <c r="A302" s="3">
        <v>280</v>
      </c>
      <c r="B302" s="4" t="s">
        <v>286</v>
      </c>
      <c r="C302" s="11" t="s">
        <v>592</v>
      </c>
      <c r="D302" s="3" t="s">
        <v>325</v>
      </c>
      <c r="E302" s="3">
        <v>800</v>
      </c>
      <c r="F302" s="31">
        <v>157</v>
      </c>
      <c r="G302" s="31"/>
      <c r="H302" s="34">
        <f t="shared" si="9"/>
        <v>643</v>
      </c>
      <c r="I302" s="34">
        <f t="shared" si="10"/>
        <v>643</v>
      </c>
    </row>
    <row r="303" spans="1:9">
      <c r="A303" s="3">
        <v>281</v>
      </c>
      <c r="B303" s="4" t="s">
        <v>287</v>
      </c>
      <c r="C303" s="11" t="s">
        <v>593</v>
      </c>
      <c r="D303" s="3">
        <v>320</v>
      </c>
      <c r="E303" s="3">
        <v>320</v>
      </c>
      <c r="F303" s="31">
        <v>192.55</v>
      </c>
      <c r="G303" s="31"/>
      <c r="H303" s="34">
        <f t="shared" si="9"/>
        <v>127.44999999999999</v>
      </c>
      <c r="I303" s="34">
        <f t="shared" si="10"/>
        <v>127.44999999999999</v>
      </c>
    </row>
    <row r="304" spans="1:9">
      <c r="A304" s="3">
        <v>282</v>
      </c>
      <c r="B304" s="4" t="s">
        <v>288</v>
      </c>
      <c r="C304" s="11" t="s">
        <v>594</v>
      </c>
      <c r="D304" s="3">
        <v>320</v>
      </c>
      <c r="E304" s="3">
        <v>320</v>
      </c>
      <c r="F304" s="31">
        <v>192.55</v>
      </c>
      <c r="G304" s="31"/>
      <c r="H304" s="34">
        <f t="shared" si="9"/>
        <v>127.44999999999999</v>
      </c>
      <c r="I304" s="34">
        <f t="shared" si="10"/>
        <v>127.44999999999999</v>
      </c>
    </row>
    <row r="305" spans="1:9">
      <c r="A305" s="3">
        <v>283</v>
      </c>
      <c r="B305" s="4" t="s">
        <v>289</v>
      </c>
      <c r="C305" s="11" t="s">
        <v>595</v>
      </c>
      <c r="D305" s="3" t="s">
        <v>628</v>
      </c>
      <c r="E305" s="3">
        <v>1260</v>
      </c>
      <c r="F305" s="31">
        <v>452.13</v>
      </c>
      <c r="G305" s="31"/>
      <c r="H305" s="34">
        <f t="shared" si="9"/>
        <v>807.87</v>
      </c>
      <c r="I305" s="34">
        <f t="shared" si="10"/>
        <v>807.87</v>
      </c>
    </row>
    <row r="306" spans="1:9">
      <c r="A306" s="3">
        <v>284</v>
      </c>
      <c r="B306" s="4" t="s">
        <v>290</v>
      </c>
      <c r="C306" s="5" t="s">
        <v>596</v>
      </c>
      <c r="D306" s="3" t="s">
        <v>629</v>
      </c>
      <c r="E306" s="3">
        <v>2000</v>
      </c>
      <c r="F306" s="31">
        <v>751.06</v>
      </c>
      <c r="G306" s="31"/>
      <c r="H306" s="34">
        <f t="shared" si="9"/>
        <v>1248.94</v>
      </c>
      <c r="I306" s="34">
        <f t="shared" si="10"/>
        <v>1248.94</v>
      </c>
    </row>
    <row r="307" spans="1:9">
      <c r="A307" s="3">
        <v>285</v>
      </c>
      <c r="B307" s="4" t="s">
        <v>291</v>
      </c>
      <c r="C307" s="5" t="s">
        <v>597</v>
      </c>
      <c r="D307" s="3" t="s">
        <v>628</v>
      </c>
      <c r="E307" s="3">
        <v>1260</v>
      </c>
      <c r="F307" s="31">
        <v>1138.3</v>
      </c>
      <c r="G307" s="31"/>
      <c r="H307" s="34">
        <f t="shared" si="9"/>
        <v>121.70000000000005</v>
      </c>
      <c r="I307" s="34">
        <f t="shared" si="10"/>
        <v>121.70000000000005</v>
      </c>
    </row>
    <row r="308" spans="1:9">
      <c r="A308" s="3">
        <v>286</v>
      </c>
      <c r="B308" s="4" t="s">
        <v>292</v>
      </c>
      <c r="C308" s="5" t="s">
        <v>598</v>
      </c>
      <c r="D308" s="3" t="s">
        <v>628</v>
      </c>
      <c r="E308" s="3">
        <v>1260</v>
      </c>
      <c r="F308" s="31">
        <v>669.15</v>
      </c>
      <c r="G308" s="31"/>
      <c r="H308" s="34">
        <f t="shared" si="9"/>
        <v>590.85</v>
      </c>
      <c r="I308" s="34">
        <f t="shared" si="10"/>
        <v>590.85</v>
      </c>
    </row>
    <row r="309" spans="1:9">
      <c r="A309" s="3">
        <v>287</v>
      </c>
      <c r="B309" s="4" t="s">
        <v>293</v>
      </c>
      <c r="C309" s="5" t="s">
        <v>599</v>
      </c>
      <c r="D309" s="3" t="s">
        <v>628</v>
      </c>
      <c r="E309" s="3">
        <v>1260</v>
      </c>
      <c r="F309" s="31">
        <v>579.79</v>
      </c>
      <c r="G309" s="31"/>
      <c r="H309" s="34">
        <f t="shared" si="9"/>
        <v>680.21</v>
      </c>
      <c r="I309" s="34">
        <f t="shared" si="10"/>
        <v>680.21</v>
      </c>
    </row>
    <row r="310" spans="1:9">
      <c r="A310" s="3">
        <v>288</v>
      </c>
      <c r="B310" s="4" t="s">
        <v>294</v>
      </c>
      <c r="C310" s="16" t="s">
        <v>600</v>
      </c>
      <c r="D310" s="3" t="s">
        <v>628</v>
      </c>
      <c r="E310" s="3">
        <v>1260</v>
      </c>
      <c r="F310" s="31">
        <v>685.11</v>
      </c>
      <c r="G310" s="31"/>
      <c r="H310" s="34">
        <f t="shared" si="9"/>
        <v>574.89</v>
      </c>
      <c r="I310" s="34">
        <f t="shared" si="10"/>
        <v>574.89</v>
      </c>
    </row>
    <row r="311" spans="1:9">
      <c r="A311" s="3">
        <v>289</v>
      </c>
      <c r="B311" s="4" t="s">
        <v>295</v>
      </c>
      <c r="C311" s="16" t="s">
        <v>601</v>
      </c>
      <c r="D311" s="3" t="s">
        <v>628</v>
      </c>
      <c r="E311" s="3">
        <v>1260</v>
      </c>
      <c r="F311" s="31">
        <v>406.38</v>
      </c>
      <c r="G311" s="60">
        <v>226.4</v>
      </c>
      <c r="H311" s="34">
        <f t="shared" si="9"/>
        <v>1089.4533333333334</v>
      </c>
      <c r="I311" s="34">
        <f t="shared" si="10"/>
        <v>1089.4533333333334</v>
      </c>
    </row>
    <row r="312" spans="1:9">
      <c r="A312" s="3">
        <v>290</v>
      </c>
      <c r="B312" s="4" t="s">
        <v>296</v>
      </c>
      <c r="C312" s="5" t="s">
        <v>602</v>
      </c>
      <c r="D312" s="3" t="s">
        <v>628</v>
      </c>
      <c r="E312" s="3">
        <v>1260</v>
      </c>
      <c r="F312" s="31">
        <v>750</v>
      </c>
      <c r="G312" s="31"/>
      <c r="H312" s="34">
        <f t="shared" si="9"/>
        <v>510</v>
      </c>
      <c r="I312" s="34">
        <f t="shared" si="10"/>
        <v>510</v>
      </c>
    </row>
    <row r="313" spans="1:9">
      <c r="A313" s="3">
        <v>291</v>
      </c>
      <c r="B313" s="4" t="s">
        <v>297</v>
      </c>
      <c r="C313" s="5" t="s">
        <v>603</v>
      </c>
      <c r="D313" s="3" t="s">
        <v>628</v>
      </c>
      <c r="E313" s="3">
        <v>1260</v>
      </c>
      <c r="F313" s="31">
        <v>510.64</v>
      </c>
      <c r="G313" s="31"/>
      <c r="H313" s="34">
        <f t="shared" si="9"/>
        <v>749.36</v>
      </c>
      <c r="I313" s="34">
        <f t="shared" si="10"/>
        <v>749.36</v>
      </c>
    </row>
    <row r="314" spans="1:9">
      <c r="A314" s="3">
        <v>292</v>
      </c>
      <c r="B314" s="4" t="s">
        <v>298</v>
      </c>
      <c r="C314" s="11" t="s">
        <v>604</v>
      </c>
      <c r="D314" s="3">
        <v>320</v>
      </c>
      <c r="E314" s="3">
        <v>320</v>
      </c>
      <c r="F314" s="31">
        <v>232.98</v>
      </c>
      <c r="G314" s="31"/>
      <c r="H314" s="34">
        <f t="shared" si="9"/>
        <v>87.02000000000001</v>
      </c>
      <c r="I314" s="34">
        <f t="shared" si="10"/>
        <v>87.02000000000001</v>
      </c>
    </row>
    <row r="315" spans="1:9">
      <c r="A315" s="3">
        <v>293</v>
      </c>
      <c r="B315" s="4" t="s">
        <v>158</v>
      </c>
      <c r="C315" s="11" t="s">
        <v>605</v>
      </c>
      <c r="D315" s="3" t="s">
        <v>629</v>
      </c>
      <c r="E315" s="3">
        <v>2000</v>
      </c>
      <c r="F315" s="31">
        <v>593.62</v>
      </c>
      <c r="G315" s="31"/>
      <c r="H315" s="34">
        <f t="shared" si="9"/>
        <v>1406.38</v>
      </c>
      <c r="I315" s="34">
        <f t="shared" si="10"/>
        <v>1406.38</v>
      </c>
    </row>
    <row r="316" spans="1:9">
      <c r="A316" s="3">
        <v>294</v>
      </c>
      <c r="B316" s="4" t="s">
        <v>159</v>
      </c>
      <c r="C316" s="11" t="s">
        <v>606</v>
      </c>
      <c r="D316" s="3">
        <v>400</v>
      </c>
      <c r="E316" s="3">
        <v>400</v>
      </c>
      <c r="F316" s="31">
        <v>225.53</v>
      </c>
      <c r="G316" s="60">
        <v>30</v>
      </c>
      <c r="H316" s="34">
        <f t="shared" si="9"/>
        <v>205.72</v>
      </c>
      <c r="I316" s="34">
        <f t="shared" si="10"/>
        <v>205.72</v>
      </c>
    </row>
    <row r="317" spans="1:9">
      <c r="A317" s="3">
        <v>295</v>
      </c>
      <c r="B317" s="4" t="s">
        <v>299</v>
      </c>
      <c r="C317" s="16" t="s">
        <v>607</v>
      </c>
      <c r="D317" s="3" t="s">
        <v>628</v>
      </c>
      <c r="E317" s="3">
        <v>1260</v>
      </c>
      <c r="F317" s="31">
        <v>532.98</v>
      </c>
      <c r="G317" s="60">
        <v>5</v>
      </c>
      <c r="H317" s="34">
        <f t="shared" si="9"/>
        <v>732.22833333333335</v>
      </c>
      <c r="I317" s="34">
        <f t="shared" si="10"/>
        <v>732.22833333333335</v>
      </c>
    </row>
    <row r="318" spans="1:9">
      <c r="A318" s="3">
        <v>296</v>
      </c>
      <c r="B318" s="4" t="s">
        <v>300</v>
      </c>
      <c r="C318" s="11" t="s">
        <v>608</v>
      </c>
      <c r="D318" s="3">
        <v>400</v>
      </c>
      <c r="E318" s="3">
        <v>400</v>
      </c>
      <c r="F318" s="31">
        <v>194.68</v>
      </c>
      <c r="G318" s="31"/>
      <c r="H318" s="34">
        <f t="shared" si="9"/>
        <v>205.32</v>
      </c>
      <c r="I318" s="34">
        <f t="shared" si="10"/>
        <v>205.32</v>
      </c>
    </row>
    <row r="319" spans="1:9">
      <c r="A319" s="3">
        <v>297</v>
      </c>
      <c r="B319" s="4" t="s">
        <v>301</v>
      </c>
      <c r="C319" s="11" t="s">
        <v>609</v>
      </c>
      <c r="D319" s="3">
        <v>400</v>
      </c>
      <c r="E319" s="3">
        <v>400</v>
      </c>
      <c r="F319" s="31">
        <v>334.91</v>
      </c>
      <c r="G319" s="31"/>
      <c r="H319" s="34">
        <f t="shared" si="9"/>
        <v>65.089999999999975</v>
      </c>
      <c r="I319" s="34">
        <f t="shared" si="10"/>
        <v>65.089999999999975</v>
      </c>
    </row>
    <row r="320" spans="1:9" ht="13.5" customHeight="1">
      <c r="A320" s="3">
        <v>298</v>
      </c>
      <c r="B320" s="4" t="s">
        <v>302</v>
      </c>
      <c r="C320" s="17" t="s">
        <v>610</v>
      </c>
      <c r="D320" s="3" t="s">
        <v>325</v>
      </c>
      <c r="E320" s="3">
        <v>800</v>
      </c>
      <c r="F320" s="31">
        <v>108.51</v>
      </c>
      <c r="G320" s="31"/>
      <c r="H320" s="34">
        <f t="shared" si="9"/>
        <v>691.49</v>
      </c>
      <c r="I320" s="34">
        <f t="shared" si="10"/>
        <v>691.49</v>
      </c>
    </row>
    <row r="321" spans="1:9">
      <c r="A321" s="3">
        <v>299</v>
      </c>
      <c r="B321" s="4" t="s">
        <v>303</v>
      </c>
      <c r="C321" s="11" t="s">
        <v>611</v>
      </c>
      <c r="D321" s="3">
        <v>400</v>
      </c>
      <c r="E321" s="3">
        <v>400</v>
      </c>
      <c r="F321" s="31">
        <v>10.64</v>
      </c>
      <c r="G321" s="31"/>
      <c r="H321" s="34">
        <f t="shared" si="9"/>
        <v>389.36</v>
      </c>
      <c r="I321" s="34">
        <f t="shared" si="10"/>
        <v>389.36</v>
      </c>
    </row>
    <row r="322" spans="1:9">
      <c r="A322" s="3">
        <v>300</v>
      </c>
      <c r="B322" s="4" t="s">
        <v>304</v>
      </c>
      <c r="C322" s="11" t="s">
        <v>612</v>
      </c>
      <c r="D322" s="3" t="s">
        <v>325</v>
      </c>
      <c r="E322" s="3">
        <v>800</v>
      </c>
      <c r="F322" s="31">
        <v>205.32</v>
      </c>
      <c r="G322" s="31"/>
      <c r="H322" s="34">
        <f t="shared" si="9"/>
        <v>594.68000000000006</v>
      </c>
      <c r="I322" s="34">
        <f t="shared" si="10"/>
        <v>594.68000000000006</v>
      </c>
    </row>
    <row r="323" spans="1:9">
      <c r="A323" s="3">
        <v>301</v>
      </c>
      <c r="B323" s="4" t="s">
        <v>305</v>
      </c>
      <c r="C323" s="11" t="s">
        <v>613</v>
      </c>
      <c r="D323" s="3">
        <v>400</v>
      </c>
      <c r="E323" s="3">
        <v>400</v>
      </c>
      <c r="F323" s="31">
        <v>91.49</v>
      </c>
      <c r="G323" s="31"/>
      <c r="H323" s="34">
        <f t="shared" si="9"/>
        <v>308.51</v>
      </c>
      <c r="I323" s="34">
        <f t="shared" si="10"/>
        <v>308.51</v>
      </c>
    </row>
    <row r="324" spans="1:9">
      <c r="A324" s="3">
        <v>302</v>
      </c>
      <c r="B324" s="4" t="s">
        <v>306</v>
      </c>
      <c r="C324" s="11" t="s">
        <v>614</v>
      </c>
      <c r="D324" s="3" t="s">
        <v>629</v>
      </c>
      <c r="E324" s="3">
        <v>2000</v>
      </c>
      <c r="F324" s="31">
        <v>534.04</v>
      </c>
      <c r="G324" s="31"/>
      <c r="H324" s="34">
        <f t="shared" si="9"/>
        <v>1465.96</v>
      </c>
      <c r="I324" s="34">
        <f t="shared" si="10"/>
        <v>1465.96</v>
      </c>
    </row>
    <row r="325" spans="1:9">
      <c r="A325" s="3">
        <v>303</v>
      </c>
      <c r="B325" s="4" t="s">
        <v>307</v>
      </c>
      <c r="C325" s="5" t="s">
        <v>615</v>
      </c>
      <c r="D325" s="3" t="s">
        <v>628</v>
      </c>
      <c r="E325" s="3">
        <v>1260</v>
      </c>
      <c r="F325" s="31">
        <v>345</v>
      </c>
      <c r="G325" s="31"/>
      <c r="H325" s="34">
        <f t="shared" si="9"/>
        <v>915</v>
      </c>
      <c r="I325" s="34">
        <f t="shared" si="10"/>
        <v>915</v>
      </c>
    </row>
    <row r="326" spans="1:9">
      <c r="A326" s="3">
        <v>304</v>
      </c>
      <c r="B326" s="4" t="s">
        <v>308</v>
      </c>
      <c r="C326" s="5" t="s">
        <v>616</v>
      </c>
      <c r="D326" s="3" t="s">
        <v>628</v>
      </c>
      <c r="E326" s="3">
        <v>1260</v>
      </c>
      <c r="F326" s="31">
        <v>576.6</v>
      </c>
      <c r="G326" s="31"/>
      <c r="H326" s="34">
        <f t="shared" si="9"/>
        <v>683.4</v>
      </c>
      <c r="I326" s="34">
        <f t="shared" si="10"/>
        <v>683.4</v>
      </c>
    </row>
    <row r="327" spans="1:9">
      <c r="A327" s="3">
        <v>305</v>
      </c>
      <c r="B327" s="4" t="s">
        <v>309</v>
      </c>
      <c r="C327" s="16" t="s">
        <v>617</v>
      </c>
      <c r="D327" s="3" t="s">
        <v>629</v>
      </c>
      <c r="E327" s="3">
        <v>2000</v>
      </c>
      <c r="F327" s="31">
        <v>982.98</v>
      </c>
      <c r="G327" s="31"/>
      <c r="H327" s="34">
        <f t="shared" si="9"/>
        <v>1017.02</v>
      </c>
      <c r="I327" s="34">
        <f t="shared" si="10"/>
        <v>1017.02</v>
      </c>
    </row>
    <row r="328" spans="1:9" ht="25.5">
      <c r="A328" s="3">
        <v>306</v>
      </c>
      <c r="B328" s="26" t="s">
        <v>310</v>
      </c>
      <c r="C328" s="18" t="s">
        <v>618</v>
      </c>
      <c r="D328" s="3" t="s">
        <v>628</v>
      </c>
      <c r="E328" s="3">
        <v>882</v>
      </c>
      <c r="F328" s="41">
        <f>154.71+126.15</f>
        <v>280.86</v>
      </c>
      <c r="G328" s="3"/>
      <c r="H328" s="34">
        <f t="shared" si="9"/>
        <v>601.14</v>
      </c>
      <c r="I328" s="34">
        <f t="shared" si="10"/>
        <v>601.14</v>
      </c>
    </row>
    <row r="329" spans="1:9" ht="25.5">
      <c r="A329" s="3">
        <v>307</v>
      </c>
      <c r="B329" s="26" t="s">
        <v>311</v>
      </c>
      <c r="C329" s="18" t="s">
        <v>619</v>
      </c>
      <c r="D329" s="3" t="s">
        <v>325</v>
      </c>
      <c r="E329" s="3">
        <v>560</v>
      </c>
      <c r="F329" s="41">
        <f>59.28+51.13</f>
        <v>110.41</v>
      </c>
      <c r="G329" s="3"/>
      <c r="H329" s="34">
        <f t="shared" si="9"/>
        <v>449.59000000000003</v>
      </c>
      <c r="I329" s="34">
        <f t="shared" si="10"/>
        <v>449.59000000000003</v>
      </c>
    </row>
    <row r="330" spans="1:9">
      <c r="A330" s="3">
        <v>308</v>
      </c>
      <c r="B330" s="26" t="s">
        <v>312</v>
      </c>
      <c r="C330" s="15" t="s">
        <v>620</v>
      </c>
      <c r="D330" s="3" t="s">
        <v>325</v>
      </c>
      <c r="E330" s="3">
        <v>560</v>
      </c>
      <c r="F330" s="41">
        <f>12.98+13.64</f>
        <v>26.62</v>
      </c>
      <c r="G330" s="3"/>
      <c r="H330" s="34">
        <f t="shared" si="9"/>
        <v>533.38</v>
      </c>
      <c r="I330" s="34">
        <f t="shared" si="10"/>
        <v>533.38</v>
      </c>
    </row>
    <row r="331" spans="1:9" ht="25.5">
      <c r="A331" s="3">
        <v>309</v>
      </c>
      <c r="B331" s="26" t="s">
        <v>313</v>
      </c>
      <c r="C331" s="18" t="s">
        <v>621</v>
      </c>
      <c r="D331" s="3" t="s">
        <v>632</v>
      </c>
      <c r="E331" s="3">
        <v>350</v>
      </c>
      <c r="F331" s="41">
        <f>71.89+66.12</f>
        <v>138.01</v>
      </c>
      <c r="G331" s="3"/>
      <c r="H331" s="34">
        <f t="shared" si="9"/>
        <v>211.99</v>
      </c>
      <c r="I331" s="34">
        <f t="shared" si="10"/>
        <v>211.99</v>
      </c>
    </row>
    <row r="332" spans="1:9" ht="25.5">
      <c r="A332" s="3">
        <v>310</v>
      </c>
      <c r="B332" s="26" t="s">
        <v>314</v>
      </c>
      <c r="C332" s="18" t="s">
        <v>622</v>
      </c>
      <c r="D332" s="3" t="s">
        <v>629</v>
      </c>
      <c r="E332" s="3">
        <v>1440</v>
      </c>
      <c r="F332" s="41">
        <f>102.31+99.67</f>
        <v>201.98000000000002</v>
      </c>
      <c r="G332" s="3"/>
      <c r="H332" s="34">
        <f t="shared" si="9"/>
        <v>1238.02</v>
      </c>
      <c r="I332" s="34">
        <f t="shared" si="10"/>
        <v>1238.02</v>
      </c>
    </row>
    <row r="333" spans="1:9" ht="25.5">
      <c r="A333" s="3">
        <v>311</v>
      </c>
      <c r="B333" s="26" t="s">
        <v>315</v>
      </c>
      <c r="C333" s="18" t="s">
        <v>623</v>
      </c>
      <c r="D333" s="3" t="s">
        <v>629</v>
      </c>
      <c r="E333" s="3">
        <v>1440</v>
      </c>
      <c r="F333" s="41">
        <f>167.84+177.13</f>
        <v>344.97</v>
      </c>
      <c r="G333" s="3"/>
      <c r="H333" s="34">
        <f t="shared" si="9"/>
        <v>1095.03</v>
      </c>
      <c r="I333" s="34">
        <f t="shared" si="10"/>
        <v>1095.03</v>
      </c>
    </row>
    <row r="334" spans="1:9" ht="25.5">
      <c r="A334" s="3">
        <v>312</v>
      </c>
      <c r="B334" s="26" t="s">
        <v>316</v>
      </c>
      <c r="C334" s="18" t="s">
        <v>624</v>
      </c>
      <c r="D334" s="3" t="s">
        <v>630</v>
      </c>
      <c r="E334" s="3">
        <v>2240</v>
      </c>
      <c r="F334" s="41">
        <f>216.89+164.18</f>
        <v>381.07</v>
      </c>
      <c r="G334" s="3"/>
      <c r="H334" s="34">
        <f t="shared" si="9"/>
        <v>1858.93</v>
      </c>
      <c r="I334" s="34">
        <f t="shared" si="10"/>
        <v>1858.93</v>
      </c>
    </row>
    <row r="335" spans="1:9" ht="25.5">
      <c r="A335" s="3">
        <v>313</v>
      </c>
      <c r="B335" s="26" t="s">
        <v>317</v>
      </c>
      <c r="C335" s="18" t="s">
        <v>625</v>
      </c>
      <c r="D335" s="3" t="s">
        <v>629</v>
      </c>
      <c r="E335" s="3">
        <v>1440</v>
      </c>
      <c r="F335" s="41">
        <f>106.91+131.14</f>
        <v>238.04999999999998</v>
      </c>
      <c r="G335" s="3"/>
      <c r="H335" s="34">
        <f t="shared" si="9"/>
        <v>1201.95</v>
      </c>
      <c r="I335" s="34">
        <f t="shared" si="10"/>
        <v>1201.95</v>
      </c>
    </row>
    <row r="336" spans="1:9">
      <c r="A336" s="3">
        <v>314</v>
      </c>
      <c r="B336" s="26" t="s">
        <v>318</v>
      </c>
      <c r="C336" s="18" t="s">
        <v>626</v>
      </c>
      <c r="D336" s="3" t="s">
        <v>628</v>
      </c>
      <c r="E336" s="3">
        <v>882</v>
      </c>
      <c r="F336" s="41">
        <f>104.77+103.99</f>
        <v>208.76</v>
      </c>
      <c r="G336" s="3"/>
      <c r="H336" s="34">
        <f t="shared" si="9"/>
        <v>673.24</v>
      </c>
      <c r="I336" s="34">
        <f t="shared" si="10"/>
        <v>673.24</v>
      </c>
    </row>
    <row r="337" spans="1:9">
      <c r="A337" s="3">
        <v>315</v>
      </c>
      <c r="B337" s="26" t="s">
        <v>319</v>
      </c>
      <c r="C337" s="18" t="s">
        <v>627</v>
      </c>
      <c r="D337" s="3" t="s">
        <v>629</v>
      </c>
      <c r="E337" s="3">
        <v>1440</v>
      </c>
      <c r="F337" s="41">
        <f>137.53+129.28</f>
        <v>266.81</v>
      </c>
      <c r="G337" s="3"/>
      <c r="H337" s="34">
        <f t="shared" si="9"/>
        <v>1173.19</v>
      </c>
      <c r="I337" s="34">
        <f t="shared" si="10"/>
        <v>1173.19</v>
      </c>
    </row>
    <row r="338" spans="1:9">
      <c r="A338" s="3">
        <v>316</v>
      </c>
      <c r="B338" s="26" t="s">
        <v>644</v>
      </c>
      <c r="C338" s="15" t="s">
        <v>563</v>
      </c>
      <c r="D338" s="3" t="s">
        <v>628</v>
      </c>
      <c r="E338" s="3">
        <v>882</v>
      </c>
      <c r="F338" s="41">
        <f>51.3+62.5</f>
        <v>113.8</v>
      </c>
      <c r="G338" s="3"/>
      <c r="H338" s="34">
        <f t="shared" si="9"/>
        <v>768.2</v>
      </c>
      <c r="I338" s="34">
        <f t="shared" si="10"/>
        <v>768.2</v>
      </c>
    </row>
    <row r="339" spans="1:9">
      <c r="A339" s="114" t="s">
        <v>9</v>
      </c>
      <c r="B339" s="114"/>
      <c r="C339" s="114"/>
      <c r="D339" s="114"/>
      <c r="E339" s="114"/>
      <c r="F339" s="114"/>
      <c r="G339" s="114"/>
      <c r="H339" s="114"/>
      <c r="I339" s="114"/>
    </row>
    <row r="340" spans="1:9">
      <c r="A340" s="3"/>
      <c r="B340" s="4" t="s">
        <v>320</v>
      </c>
      <c r="C340" s="4"/>
      <c r="D340" s="4"/>
      <c r="E340" s="4"/>
      <c r="F340" s="32"/>
      <c r="G340" s="27"/>
      <c r="H340" s="28"/>
      <c r="I340" s="28"/>
    </row>
    <row r="341" spans="1:9">
      <c r="A341" s="3"/>
      <c r="B341" s="4"/>
      <c r="C341" s="4"/>
      <c r="D341" s="4"/>
      <c r="E341" s="4"/>
      <c r="F341" s="32"/>
      <c r="G341" s="27"/>
      <c r="H341" s="28"/>
      <c r="I341" s="28"/>
    </row>
    <row r="342" spans="1:9">
      <c r="A342" s="3"/>
      <c r="B342" s="4"/>
      <c r="C342" s="4"/>
      <c r="D342" s="4"/>
      <c r="E342" s="4"/>
      <c r="F342" s="32"/>
      <c r="G342" s="27"/>
      <c r="H342" s="28"/>
      <c r="I342" s="28"/>
    </row>
    <row r="343" spans="1:9">
      <c r="A343" s="3"/>
      <c r="B343" s="4"/>
      <c r="C343" s="4"/>
      <c r="D343" s="4"/>
      <c r="E343" s="4"/>
      <c r="F343" s="32"/>
      <c r="G343" s="27"/>
      <c r="H343" s="28"/>
      <c r="I343" s="28"/>
    </row>
    <row r="344" spans="1:9">
      <c r="A344" s="20"/>
      <c r="B344" s="19"/>
      <c r="C344" s="19"/>
      <c r="D344" s="19"/>
      <c r="E344" s="19"/>
      <c r="F344" s="33"/>
      <c r="G344" s="57"/>
      <c r="H344" s="29"/>
      <c r="I344" s="29"/>
    </row>
  </sheetData>
  <autoFilter ref="A21:I340"/>
  <mergeCells count="21">
    <mergeCell ref="B2:F2"/>
    <mergeCell ref="B3:F4"/>
    <mergeCell ref="B5:F5"/>
    <mergeCell ref="H5:I5"/>
    <mergeCell ref="B6:F6"/>
    <mergeCell ref="H6:I7"/>
    <mergeCell ref="B7:F7"/>
    <mergeCell ref="A9:I9"/>
    <mergeCell ref="B11:B12"/>
    <mergeCell ref="C11:D11"/>
    <mergeCell ref="F11:G11"/>
    <mergeCell ref="C12:D12"/>
    <mergeCell ref="F12:G12"/>
    <mergeCell ref="A22:I22"/>
    <mergeCell ref="A339:I339"/>
    <mergeCell ref="B13:D13"/>
    <mergeCell ref="F13:G13"/>
    <mergeCell ref="B14:D14"/>
    <mergeCell ref="F14:G14"/>
    <mergeCell ref="A16:I16"/>
    <mergeCell ref="A18:I18"/>
  </mergeCells>
  <hyperlinks>
    <hyperlink ref="F12" r:id="rId1"/>
  </hyperlinks>
  <pageMargins left="0.7" right="0.7" top="0.75" bottom="0.75" header="0.3" footer="0.3"/>
  <pageSetup paperSize="9" scale="76" orientation="portrait" horizontalDpi="4294967295" verticalDpi="4294967295"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>
    <tabColor rgb="FF00B050"/>
  </sheetPr>
  <dimension ref="A1:I344"/>
  <sheetViews>
    <sheetView topLeftCell="A50" zoomScale="145" zoomScaleNormal="145" workbookViewId="0">
      <selection activeCell="J64" sqref="J64"/>
    </sheetView>
  </sheetViews>
  <sheetFormatPr defaultRowHeight="12.75"/>
  <cols>
    <col min="1" max="1" width="9.140625" style="71"/>
    <col min="2" max="2" width="17.85546875" style="72" customWidth="1"/>
    <col min="3" max="3" width="32.42578125" style="72" customWidth="1"/>
    <col min="4" max="4" width="9.140625" style="72" customWidth="1"/>
    <col min="5" max="5" width="11" style="72" customWidth="1"/>
    <col min="6" max="6" width="9.140625" style="73" customWidth="1"/>
    <col min="7" max="7" width="9.140625" style="74" customWidth="1"/>
    <col min="8" max="9" width="9.140625" style="75"/>
    <col min="10" max="16384" width="9.140625" style="72"/>
  </cols>
  <sheetData>
    <row r="1" spans="1:9">
      <c r="I1" s="76" t="s">
        <v>11</v>
      </c>
    </row>
    <row r="2" spans="1:9">
      <c r="B2" s="132"/>
      <c r="C2" s="132"/>
      <c r="D2" s="132"/>
      <c r="E2" s="132"/>
      <c r="F2" s="132"/>
      <c r="G2" s="77"/>
      <c r="I2" s="76"/>
    </row>
    <row r="3" spans="1:9">
      <c r="B3" s="133" t="s">
        <v>12</v>
      </c>
      <c r="C3" s="133"/>
      <c r="D3" s="133"/>
      <c r="E3" s="133"/>
      <c r="F3" s="133"/>
      <c r="G3" s="77"/>
      <c r="I3" s="76"/>
    </row>
    <row r="4" spans="1:9">
      <c r="B4" s="134"/>
      <c r="C4" s="134"/>
      <c r="D4" s="134"/>
      <c r="E4" s="134"/>
      <c r="F4" s="134"/>
      <c r="G4" s="77"/>
      <c r="I4" s="76"/>
    </row>
    <row r="5" spans="1:9" ht="17.25" customHeight="1">
      <c r="B5" s="135" t="s">
        <v>1</v>
      </c>
      <c r="C5" s="135"/>
      <c r="D5" s="135"/>
      <c r="E5" s="135"/>
      <c r="F5" s="135"/>
      <c r="G5" s="78"/>
      <c r="H5" s="136"/>
      <c r="I5" s="136"/>
    </row>
    <row r="6" spans="1:9" ht="42" customHeight="1">
      <c r="B6" s="134" t="s">
        <v>13</v>
      </c>
      <c r="C6" s="134"/>
      <c r="D6" s="134"/>
      <c r="E6" s="134"/>
      <c r="F6" s="134"/>
      <c r="H6" s="137"/>
      <c r="I6" s="137"/>
    </row>
    <row r="7" spans="1:9" ht="12.75" customHeight="1">
      <c r="B7" s="135" t="s">
        <v>2</v>
      </c>
      <c r="C7" s="135"/>
      <c r="D7" s="135"/>
      <c r="E7" s="135"/>
      <c r="F7" s="135"/>
      <c r="G7" s="78"/>
      <c r="H7" s="137"/>
      <c r="I7" s="137"/>
    </row>
    <row r="8" spans="1:9">
      <c r="B8" s="79"/>
    </row>
    <row r="9" spans="1:9" ht="57" customHeight="1">
      <c r="A9" s="138" t="s">
        <v>6</v>
      </c>
      <c r="B9" s="139"/>
      <c r="C9" s="139"/>
      <c r="D9" s="139"/>
      <c r="E9" s="139"/>
      <c r="F9" s="139"/>
      <c r="G9" s="139"/>
      <c r="H9" s="139"/>
      <c r="I9" s="140"/>
    </row>
    <row r="10" spans="1:9" ht="12" customHeight="1">
      <c r="A10" s="80"/>
      <c r="B10" s="80"/>
      <c r="C10" s="80"/>
      <c r="D10" s="80"/>
      <c r="E10" s="80"/>
      <c r="F10" s="81"/>
      <c r="G10" s="82"/>
    </row>
    <row r="11" spans="1:9" ht="12" customHeight="1">
      <c r="A11" s="80"/>
      <c r="B11" s="141" t="s">
        <v>7</v>
      </c>
      <c r="C11" s="142"/>
      <c r="D11" s="142"/>
      <c r="E11" s="83"/>
      <c r="F11" s="143"/>
      <c r="G11" s="143"/>
    </row>
    <row r="12" spans="1:9" ht="27.75" customHeight="1">
      <c r="A12" s="80"/>
      <c r="B12" s="141"/>
      <c r="C12" s="141"/>
      <c r="D12" s="141"/>
      <c r="E12" s="84"/>
      <c r="F12" s="144" t="s">
        <v>14</v>
      </c>
      <c r="G12" s="143"/>
    </row>
    <row r="13" spans="1:9">
      <c r="A13" s="80"/>
      <c r="B13" s="141" t="s">
        <v>8</v>
      </c>
      <c r="C13" s="141"/>
      <c r="D13" s="141"/>
      <c r="E13" s="84"/>
      <c r="F13" s="147">
        <v>43661</v>
      </c>
      <c r="G13" s="147"/>
    </row>
    <row r="14" spans="1:9">
      <c r="A14" s="80"/>
      <c r="B14" s="141" t="s">
        <v>3</v>
      </c>
      <c r="C14" s="141"/>
      <c r="D14" s="141"/>
      <c r="E14" s="84"/>
      <c r="F14" s="148" t="s">
        <v>647</v>
      </c>
      <c r="G14" s="148"/>
    </row>
    <row r="15" spans="1:9">
      <c r="A15" s="80"/>
      <c r="B15" s="85"/>
      <c r="C15" s="85"/>
      <c r="D15" s="85"/>
      <c r="E15" s="85"/>
      <c r="F15" s="86"/>
      <c r="G15" s="87"/>
    </row>
    <row r="16" spans="1:9" ht="15">
      <c r="A16" s="149" t="s">
        <v>4</v>
      </c>
      <c r="B16" s="149"/>
      <c r="C16" s="149"/>
      <c r="D16" s="149"/>
      <c r="E16" s="149"/>
      <c r="F16" s="149"/>
      <c r="G16" s="149"/>
      <c r="H16" s="149"/>
      <c r="I16" s="149"/>
    </row>
    <row r="17" spans="1:9" ht="15">
      <c r="A17" s="88"/>
      <c r="B17" s="89"/>
      <c r="C17" s="89"/>
      <c r="D17" s="89"/>
      <c r="E17" s="89"/>
      <c r="F17" s="90"/>
      <c r="G17" s="91"/>
    </row>
    <row r="18" spans="1:9" s="71" customFormat="1" ht="42" customHeight="1">
      <c r="A18" s="150" t="s">
        <v>10</v>
      </c>
      <c r="B18" s="150"/>
      <c r="C18" s="150"/>
      <c r="D18" s="150"/>
      <c r="E18" s="150"/>
      <c r="F18" s="150"/>
      <c r="G18" s="150"/>
      <c r="H18" s="150"/>
      <c r="I18" s="150"/>
    </row>
    <row r="20" spans="1:9" ht="185.1" customHeight="1">
      <c r="A20" s="92" t="s">
        <v>0</v>
      </c>
      <c r="B20" s="92" t="s">
        <v>327</v>
      </c>
      <c r="C20" s="92" t="s">
        <v>324</v>
      </c>
      <c r="D20" s="92" t="s">
        <v>322</v>
      </c>
      <c r="E20" s="92" t="s">
        <v>323</v>
      </c>
      <c r="F20" s="93" t="s">
        <v>5</v>
      </c>
      <c r="G20" s="94" t="s">
        <v>637</v>
      </c>
      <c r="H20" s="94" t="s">
        <v>326</v>
      </c>
      <c r="I20" s="94" t="s">
        <v>321</v>
      </c>
    </row>
    <row r="21" spans="1:9">
      <c r="A21" s="62">
        <v>1</v>
      </c>
      <c r="B21" s="62">
        <v>2</v>
      </c>
      <c r="C21" s="62">
        <v>3</v>
      </c>
      <c r="D21" s="62">
        <v>4</v>
      </c>
      <c r="E21" s="62">
        <v>5</v>
      </c>
      <c r="F21" s="68">
        <v>6</v>
      </c>
      <c r="G21" s="62">
        <v>7</v>
      </c>
      <c r="H21" s="62">
        <v>8</v>
      </c>
      <c r="I21" s="68">
        <v>9</v>
      </c>
    </row>
    <row r="22" spans="1:9" ht="12.75" customHeight="1">
      <c r="A22" s="145" t="s">
        <v>633</v>
      </c>
      <c r="B22" s="145"/>
      <c r="C22" s="145"/>
      <c r="D22" s="145"/>
      <c r="E22" s="145"/>
      <c r="F22" s="145"/>
      <c r="G22" s="145"/>
      <c r="H22" s="145"/>
      <c r="I22" s="145"/>
    </row>
    <row r="23" spans="1:9">
      <c r="A23" s="62">
        <v>1</v>
      </c>
      <c r="B23" s="95" t="s">
        <v>817</v>
      </c>
      <c r="C23" s="61" t="s">
        <v>566</v>
      </c>
      <c r="D23" s="62" t="s">
        <v>628</v>
      </c>
      <c r="E23" s="62">
        <v>1260</v>
      </c>
      <c r="F23" s="68">
        <v>165.74</v>
      </c>
      <c r="G23" s="68"/>
      <c r="H23" s="67">
        <f t="shared" ref="H23:H86" si="0">E23-(F23-G23/0.96)</f>
        <v>1094.26</v>
      </c>
      <c r="I23" s="67">
        <f t="shared" ref="I23:I86" si="1">H23</f>
        <v>1094.26</v>
      </c>
    </row>
    <row r="24" spans="1:9">
      <c r="A24" s="62">
        <v>2</v>
      </c>
      <c r="B24" s="95" t="s">
        <v>648</v>
      </c>
      <c r="C24" s="61" t="s">
        <v>527</v>
      </c>
      <c r="D24" s="62" t="s">
        <v>628</v>
      </c>
      <c r="E24" s="62">
        <v>1260</v>
      </c>
      <c r="F24" s="68">
        <v>231.91</v>
      </c>
      <c r="G24" s="68"/>
      <c r="H24" s="67">
        <f t="shared" si="0"/>
        <v>1028.0899999999999</v>
      </c>
      <c r="I24" s="67">
        <f t="shared" si="1"/>
        <v>1028.0899999999999</v>
      </c>
    </row>
    <row r="25" spans="1:9" ht="25.5">
      <c r="A25" s="62">
        <v>3</v>
      </c>
      <c r="B25" s="95" t="s">
        <v>310</v>
      </c>
      <c r="C25" s="63" t="s">
        <v>618</v>
      </c>
      <c r="D25" s="62" t="s">
        <v>628</v>
      </c>
      <c r="E25" s="62">
        <v>882</v>
      </c>
      <c r="F25" s="69">
        <v>280.86</v>
      </c>
      <c r="G25" s="68"/>
      <c r="H25" s="67">
        <f t="shared" si="0"/>
        <v>601.14</v>
      </c>
      <c r="I25" s="67">
        <f t="shared" si="1"/>
        <v>601.14</v>
      </c>
    </row>
    <row r="26" spans="1:9" ht="25.5">
      <c r="A26" s="62">
        <v>4</v>
      </c>
      <c r="B26" s="95" t="s">
        <v>649</v>
      </c>
      <c r="C26" s="63" t="s">
        <v>619</v>
      </c>
      <c r="D26" s="62" t="s">
        <v>325</v>
      </c>
      <c r="E26" s="62">
        <v>560</v>
      </c>
      <c r="F26" s="69">
        <v>110.41</v>
      </c>
      <c r="G26" s="68"/>
      <c r="H26" s="67">
        <f t="shared" si="0"/>
        <v>449.59000000000003</v>
      </c>
      <c r="I26" s="67">
        <f t="shared" si="1"/>
        <v>449.59000000000003</v>
      </c>
    </row>
    <row r="27" spans="1:9">
      <c r="A27" s="62">
        <v>5</v>
      </c>
      <c r="B27" s="95" t="s">
        <v>650</v>
      </c>
      <c r="C27" s="61" t="s">
        <v>620</v>
      </c>
      <c r="D27" s="62" t="s">
        <v>325</v>
      </c>
      <c r="E27" s="62">
        <v>560</v>
      </c>
      <c r="F27" s="69">
        <v>26.62</v>
      </c>
      <c r="G27" s="68"/>
      <c r="H27" s="67">
        <f t="shared" si="0"/>
        <v>533.38</v>
      </c>
      <c r="I27" s="67">
        <f t="shared" si="1"/>
        <v>533.38</v>
      </c>
    </row>
    <row r="28" spans="1:9">
      <c r="A28" s="62">
        <v>6</v>
      </c>
      <c r="B28" s="95" t="s">
        <v>651</v>
      </c>
      <c r="C28" s="61" t="s">
        <v>528</v>
      </c>
      <c r="D28" s="62">
        <v>1000</v>
      </c>
      <c r="E28" s="62">
        <v>1000</v>
      </c>
      <c r="F28" s="68">
        <v>398.94</v>
      </c>
      <c r="G28" s="68"/>
      <c r="H28" s="67">
        <f t="shared" si="0"/>
        <v>601.05999999999995</v>
      </c>
      <c r="I28" s="67">
        <f t="shared" si="1"/>
        <v>601.05999999999995</v>
      </c>
    </row>
    <row r="29" spans="1:9">
      <c r="A29" s="62">
        <v>7</v>
      </c>
      <c r="B29" s="95" t="s">
        <v>219</v>
      </c>
      <c r="C29" s="61" t="s">
        <v>529</v>
      </c>
      <c r="D29" s="62">
        <v>400</v>
      </c>
      <c r="E29" s="62">
        <v>400</v>
      </c>
      <c r="F29" s="68">
        <v>148.94</v>
      </c>
      <c r="G29" s="68"/>
      <c r="H29" s="67">
        <f t="shared" si="0"/>
        <v>251.06</v>
      </c>
      <c r="I29" s="67">
        <f t="shared" si="1"/>
        <v>251.06</v>
      </c>
    </row>
    <row r="30" spans="1:9">
      <c r="A30" s="62">
        <v>8</v>
      </c>
      <c r="B30" s="95" t="s">
        <v>652</v>
      </c>
      <c r="C30" s="61" t="s">
        <v>530</v>
      </c>
      <c r="D30" s="62">
        <v>400</v>
      </c>
      <c r="E30" s="62">
        <v>400</v>
      </c>
      <c r="F30" s="68">
        <v>198.94</v>
      </c>
      <c r="G30" s="68"/>
      <c r="H30" s="67">
        <f t="shared" si="0"/>
        <v>201.06</v>
      </c>
      <c r="I30" s="67">
        <f t="shared" si="1"/>
        <v>201.06</v>
      </c>
    </row>
    <row r="31" spans="1:9" ht="25.5">
      <c r="A31" s="62">
        <v>9</v>
      </c>
      <c r="B31" s="95" t="s">
        <v>313</v>
      </c>
      <c r="C31" s="63" t="s">
        <v>621</v>
      </c>
      <c r="D31" s="62" t="s">
        <v>632</v>
      </c>
      <c r="E31" s="62">
        <v>350</v>
      </c>
      <c r="F31" s="69">
        <v>138.01</v>
      </c>
      <c r="G31" s="68"/>
      <c r="H31" s="67">
        <f t="shared" si="0"/>
        <v>211.99</v>
      </c>
      <c r="I31" s="67">
        <f t="shared" si="1"/>
        <v>211.99</v>
      </c>
    </row>
    <row r="32" spans="1:9" ht="25.5">
      <c r="A32" s="62">
        <v>10</v>
      </c>
      <c r="B32" s="95" t="s">
        <v>653</v>
      </c>
      <c r="C32" s="63" t="s">
        <v>622</v>
      </c>
      <c r="D32" s="62" t="s">
        <v>629</v>
      </c>
      <c r="E32" s="62">
        <v>1440</v>
      </c>
      <c r="F32" s="69">
        <v>201.98000000000002</v>
      </c>
      <c r="G32" s="68"/>
      <c r="H32" s="67">
        <f t="shared" si="0"/>
        <v>1238.02</v>
      </c>
      <c r="I32" s="67">
        <f t="shared" si="1"/>
        <v>1238.02</v>
      </c>
    </row>
    <row r="33" spans="1:9">
      <c r="A33" s="62">
        <v>11</v>
      </c>
      <c r="B33" s="95" t="s">
        <v>654</v>
      </c>
      <c r="C33" s="61" t="s">
        <v>532</v>
      </c>
      <c r="D33" s="62">
        <v>630</v>
      </c>
      <c r="E33" s="62">
        <v>630</v>
      </c>
      <c r="F33" s="68">
        <v>237.23</v>
      </c>
      <c r="G33" s="68"/>
      <c r="H33" s="67">
        <f t="shared" si="0"/>
        <v>392.77</v>
      </c>
      <c r="I33" s="67">
        <f t="shared" si="1"/>
        <v>392.77</v>
      </c>
    </row>
    <row r="34" spans="1:9">
      <c r="A34" s="62">
        <v>12</v>
      </c>
      <c r="B34" s="95" t="s">
        <v>211</v>
      </c>
      <c r="C34" s="63" t="s">
        <v>518</v>
      </c>
      <c r="D34" s="62" t="s">
        <v>325</v>
      </c>
      <c r="E34" s="62">
        <v>800</v>
      </c>
      <c r="F34" s="68">
        <v>244.68</v>
      </c>
      <c r="G34" s="68"/>
      <c r="H34" s="67">
        <f t="shared" si="0"/>
        <v>555.31999999999994</v>
      </c>
      <c r="I34" s="67">
        <f t="shared" si="1"/>
        <v>555.31999999999994</v>
      </c>
    </row>
    <row r="35" spans="1:9">
      <c r="A35" s="62">
        <v>13</v>
      </c>
      <c r="B35" s="95" t="s">
        <v>655</v>
      </c>
      <c r="C35" s="61" t="s">
        <v>540</v>
      </c>
      <c r="D35" s="62">
        <v>400</v>
      </c>
      <c r="E35" s="62">
        <v>400</v>
      </c>
      <c r="F35" s="68">
        <v>238.3</v>
      </c>
      <c r="G35" s="68"/>
      <c r="H35" s="67">
        <f t="shared" si="0"/>
        <v>161.69999999999999</v>
      </c>
      <c r="I35" s="67">
        <f t="shared" si="1"/>
        <v>161.69999999999999</v>
      </c>
    </row>
    <row r="36" spans="1:9" ht="25.5">
      <c r="A36" s="62">
        <v>14</v>
      </c>
      <c r="B36" s="95" t="s">
        <v>656</v>
      </c>
      <c r="C36" s="63" t="s">
        <v>623</v>
      </c>
      <c r="D36" s="62" t="s">
        <v>629</v>
      </c>
      <c r="E36" s="62">
        <v>1440</v>
      </c>
      <c r="F36" s="69">
        <v>344.97</v>
      </c>
      <c r="G36" s="68"/>
      <c r="H36" s="67">
        <f t="shared" si="0"/>
        <v>1095.03</v>
      </c>
      <c r="I36" s="67">
        <f t="shared" si="1"/>
        <v>1095.03</v>
      </c>
    </row>
    <row r="37" spans="1:9" ht="25.5">
      <c r="A37" s="62">
        <v>15</v>
      </c>
      <c r="B37" s="95" t="s">
        <v>657</v>
      </c>
      <c r="C37" s="63" t="s">
        <v>624</v>
      </c>
      <c r="D37" s="62" t="s">
        <v>630</v>
      </c>
      <c r="E37" s="62">
        <v>2240</v>
      </c>
      <c r="F37" s="69">
        <v>381.07</v>
      </c>
      <c r="G37" s="68"/>
      <c r="H37" s="67">
        <f t="shared" si="0"/>
        <v>1858.93</v>
      </c>
      <c r="I37" s="67">
        <f t="shared" si="1"/>
        <v>1858.93</v>
      </c>
    </row>
    <row r="38" spans="1:9" ht="25.5">
      <c r="A38" s="62">
        <v>16</v>
      </c>
      <c r="B38" s="95" t="s">
        <v>317</v>
      </c>
      <c r="C38" s="63" t="s">
        <v>625</v>
      </c>
      <c r="D38" s="62" t="s">
        <v>629</v>
      </c>
      <c r="E38" s="62">
        <v>1440</v>
      </c>
      <c r="F38" s="69">
        <v>238.04999999999998</v>
      </c>
      <c r="G38" s="68"/>
      <c r="H38" s="67">
        <f t="shared" si="0"/>
        <v>1201.95</v>
      </c>
      <c r="I38" s="67">
        <f t="shared" si="1"/>
        <v>1201.95</v>
      </c>
    </row>
    <row r="39" spans="1:9">
      <c r="A39" s="62">
        <v>17</v>
      </c>
      <c r="B39" s="95" t="s">
        <v>658</v>
      </c>
      <c r="C39" s="97" t="s">
        <v>553</v>
      </c>
      <c r="D39" s="62" t="s">
        <v>325</v>
      </c>
      <c r="E39" s="62">
        <v>800</v>
      </c>
      <c r="F39" s="68">
        <v>146.81</v>
      </c>
      <c r="G39" s="68"/>
      <c r="H39" s="67">
        <f t="shared" si="0"/>
        <v>653.19000000000005</v>
      </c>
      <c r="I39" s="67">
        <f t="shared" si="1"/>
        <v>653.19000000000005</v>
      </c>
    </row>
    <row r="40" spans="1:9">
      <c r="A40" s="62">
        <v>18</v>
      </c>
      <c r="B40" s="95" t="s">
        <v>659</v>
      </c>
      <c r="C40" s="63" t="s">
        <v>627</v>
      </c>
      <c r="D40" s="62" t="s">
        <v>629</v>
      </c>
      <c r="E40" s="62">
        <v>1440</v>
      </c>
      <c r="F40" s="69">
        <v>266.81</v>
      </c>
      <c r="G40" s="68"/>
      <c r="H40" s="67">
        <f t="shared" si="0"/>
        <v>1173.19</v>
      </c>
      <c r="I40" s="67">
        <f t="shared" si="1"/>
        <v>1173.19</v>
      </c>
    </row>
    <row r="41" spans="1:9">
      <c r="A41" s="62">
        <v>19</v>
      </c>
      <c r="B41" s="95" t="s">
        <v>660</v>
      </c>
      <c r="C41" s="63" t="s">
        <v>626</v>
      </c>
      <c r="D41" s="62" t="s">
        <v>628</v>
      </c>
      <c r="E41" s="62">
        <v>882</v>
      </c>
      <c r="F41" s="69">
        <v>208.76</v>
      </c>
      <c r="G41" s="111"/>
      <c r="H41" s="67">
        <f t="shared" si="0"/>
        <v>673.24</v>
      </c>
      <c r="I41" s="67">
        <f t="shared" si="1"/>
        <v>673.24</v>
      </c>
    </row>
    <row r="42" spans="1:9">
      <c r="A42" s="62">
        <v>20</v>
      </c>
      <c r="B42" s="95" t="s">
        <v>661</v>
      </c>
      <c r="C42" s="61" t="s">
        <v>531</v>
      </c>
      <c r="D42" s="62">
        <v>400</v>
      </c>
      <c r="E42" s="62">
        <v>400</v>
      </c>
      <c r="F42" s="68">
        <v>70.209999999999994</v>
      </c>
      <c r="G42" s="68"/>
      <c r="H42" s="67">
        <f t="shared" si="0"/>
        <v>329.79</v>
      </c>
      <c r="I42" s="67">
        <f t="shared" si="1"/>
        <v>329.79</v>
      </c>
    </row>
    <row r="43" spans="1:9">
      <c r="A43" s="62">
        <v>21</v>
      </c>
      <c r="B43" s="98" t="s">
        <v>662</v>
      </c>
      <c r="C43" s="61" t="s">
        <v>533</v>
      </c>
      <c r="D43" s="62">
        <v>400</v>
      </c>
      <c r="E43" s="62">
        <v>400</v>
      </c>
      <c r="F43" s="68">
        <v>322.33999999999997</v>
      </c>
      <c r="G43" s="68"/>
      <c r="H43" s="67">
        <f t="shared" si="0"/>
        <v>77.660000000000025</v>
      </c>
      <c r="I43" s="67">
        <f t="shared" si="1"/>
        <v>77.660000000000025</v>
      </c>
    </row>
    <row r="44" spans="1:9" ht="15.6" customHeight="1">
      <c r="A44" s="62">
        <v>22</v>
      </c>
      <c r="B44" s="98" t="s">
        <v>663</v>
      </c>
      <c r="C44" s="61" t="s">
        <v>533</v>
      </c>
      <c r="D44" s="62">
        <v>250</v>
      </c>
      <c r="E44" s="62">
        <v>250</v>
      </c>
      <c r="F44" s="68">
        <v>205.32</v>
      </c>
      <c r="G44" s="68"/>
      <c r="H44" s="67">
        <f t="shared" si="0"/>
        <v>44.680000000000007</v>
      </c>
      <c r="I44" s="67">
        <f t="shared" si="1"/>
        <v>44.680000000000007</v>
      </c>
    </row>
    <row r="45" spans="1:9" ht="13.9" customHeight="1">
      <c r="A45" s="62">
        <v>23</v>
      </c>
      <c r="B45" s="95" t="s">
        <v>664</v>
      </c>
      <c r="C45" s="61" t="s">
        <v>535</v>
      </c>
      <c r="D45" s="62">
        <v>1000</v>
      </c>
      <c r="E45" s="62">
        <v>1000</v>
      </c>
      <c r="F45" s="68">
        <v>407.45</v>
      </c>
      <c r="G45" s="68"/>
      <c r="H45" s="67">
        <f t="shared" si="0"/>
        <v>592.54999999999995</v>
      </c>
      <c r="I45" s="67">
        <f t="shared" si="1"/>
        <v>592.54999999999995</v>
      </c>
    </row>
    <row r="46" spans="1:9" ht="15" customHeight="1">
      <c r="A46" s="62">
        <v>24</v>
      </c>
      <c r="B46" s="95" t="s">
        <v>665</v>
      </c>
      <c r="C46" s="61" t="s">
        <v>536</v>
      </c>
      <c r="D46" s="62">
        <v>250</v>
      </c>
      <c r="E46" s="62">
        <v>250</v>
      </c>
      <c r="F46" s="68">
        <v>87.23</v>
      </c>
      <c r="G46" s="68"/>
      <c r="H46" s="67">
        <f t="shared" si="0"/>
        <v>162.76999999999998</v>
      </c>
      <c r="I46" s="67">
        <f t="shared" si="1"/>
        <v>162.76999999999998</v>
      </c>
    </row>
    <row r="47" spans="1:9">
      <c r="A47" s="62">
        <v>25</v>
      </c>
      <c r="B47" s="95" t="s">
        <v>666</v>
      </c>
      <c r="C47" s="63" t="s">
        <v>587</v>
      </c>
      <c r="D47" s="62" t="s">
        <v>325</v>
      </c>
      <c r="E47" s="62">
        <v>800</v>
      </c>
      <c r="F47" s="68">
        <v>137.22999999999999</v>
      </c>
      <c r="G47" s="68"/>
      <c r="H47" s="67">
        <f t="shared" si="0"/>
        <v>662.77</v>
      </c>
      <c r="I47" s="67">
        <f t="shared" si="1"/>
        <v>662.77</v>
      </c>
    </row>
    <row r="48" spans="1:9">
      <c r="A48" s="62">
        <v>26</v>
      </c>
      <c r="B48" s="95" t="s">
        <v>667</v>
      </c>
      <c r="C48" s="61" t="s">
        <v>542</v>
      </c>
      <c r="D48" s="62">
        <v>630</v>
      </c>
      <c r="E48" s="62">
        <v>630</v>
      </c>
      <c r="F48" s="68">
        <v>197.87</v>
      </c>
      <c r="G48" s="68"/>
      <c r="H48" s="67">
        <f t="shared" si="0"/>
        <v>432.13</v>
      </c>
      <c r="I48" s="67">
        <f t="shared" si="1"/>
        <v>432.13</v>
      </c>
    </row>
    <row r="49" spans="1:9">
      <c r="A49" s="62">
        <v>27</v>
      </c>
      <c r="B49" s="95" t="s">
        <v>668</v>
      </c>
      <c r="C49" s="61" t="s">
        <v>547</v>
      </c>
      <c r="D49" s="62">
        <v>320</v>
      </c>
      <c r="E49" s="62">
        <v>320</v>
      </c>
      <c r="F49" s="68">
        <v>75.53</v>
      </c>
      <c r="G49" s="68"/>
      <c r="H49" s="67">
        <f t="shared" si="0"/>
        <v>244.47</v>
      </c>
      <c r="I49" s="67">
        <f t="shared" si="1"/>
        <v>244.47</v>
      </c>
    </row>
    <row r="50" spans="1:9">
      <c r="A50" s="62">
        <v>28</v>
      </c>
      <c r="B50" s="95" t="s">
        <v>239</v>
      </c>
      <c r="C50" s="61" t="s">
        <v>549</v>
      </c>
      <c r="D50" s="62">
        <v>630</v>
      </c>
      <c r="E50" s="62">
        <v>630</v>
      </c>
      <c r="F50" s="68">
        <v>293.62</v>
      </c>
      <c r="G50" s="68"/>
      <c r="H50" s="67">
        <f t="shared" si="0"/>
        <v>336.38</v>
      </c>
      <c r="I50" s="67">
        <f t="shared" si="1"/>
        <v>336.38</v>
      </c>
    </row>
    <row r="51" spans="1:9">
      <c r="A51" s="62">
        <v>29</v>
      </c>
      <c r="B51" s="95" t="s">
        <v>240</v>
      </c>
      <c r="C51" s="61" t="s">
        <v>549</v>
      </c>
      <c r="D51" s="62">
        <v>630</v>
      </c>
      <c r="E51" s="62">
        <v>630</v>
      </c>
      <c r="F51" s="68">
        <v>552.13</v>
      </c>
      <c r="G51" s="68"/>
      <c r="H51" s="67">
        <f t="shared" si="0"/>
        <v>77.87</v>
      </c>
      <c r="I51" s="67">
        <f t="shared" si="1"/>
        <v>77.87</v>
      </c>
    </row>
    <row r="52" spans="1:9" ht="13.15" customHeight="1">
      <c r="A52" s="62">
        <v>30</v>
      </c>
      <c r="B52" s="95" t="s">
        <v>241</v>
      </c>
      <c r="C52" s="61" t="s">
        <v>549</v>
      </c>
      <c r="D52" s="62">
        <v>630</v>
      </c>
      <c r="E52" s="62">
        <v>630</v>
      </c>
      <c r="F52" s="68">
        <v>600</v>
      </c>
      <c r="G52" s="68"/>
      <c r="H52" s="67">
        <f t="shared" si="0"/>
        <v>30</v>
      </c>
      <c r="I52" s="67">
        <f t="shared" si="1"/>
        <v>30</v>
      </c>
    </row>
    <row r="53" spans="1:9">
      <c r="A53" s="62">
        <v>31</v>
      </c>
      <c r="B53" s="95" t="s">
        <v>242</v>
      </c>
      <c r="C53" s="61" t="s">
        <v>549</v>
      </c>
      <c r="D53" s="62">
        <v>630</v>
      </c>
      <c r="E53" s="62">
        <v>630</v>
      </c>
      <c r="F53" s="68">
        <v>590</v>
      </c>
      <c r="G53" s="68"/>
      <c r="H53" s="67">
        <f t="shared" si="0"/>
        <v>40</v>
      </c>
      <c r="I53" s="67">
        <f t="shared" si="1"/>
        <v>40</v>
      </c>
    </row>
    <row r="54" spans="1:9">
      <c r="A54" s="62">
        <v>32</v>
      </c>
      <c r="B54" s="95" t="s">
        <v>669</v>
      </c>
      <c r="C54" s="61" t="s">
        <v>525</v>
      </c>
      <c r="D54" s="62">
        <v>160</v>
      </c>
      <c r="E54" s="62">
        <v>160</v>
      </c>
      <c r="F54" s="68">
        <v>30.85</v>
      </c>
      <c r="G54" s="68"/>
      <c r="H54" s="67">
        <f t="shared" si="0"/>
        <v>129.15</v>
      </c>
      <c r="I54" s="67">
        <f t="shared" si="1"/>
        <v>129.15</v>
      </c>
    </row>
    <row r="55" spans="1:9">
      <c r="A55" s="62">
        <v>33</v>
      </c>
      <c r="B55" s="95" t="s">
        <v>670</v>
      </c>
      <c r="C55" s="61" t="s">
        <v>526</v>
      </c>
      <c r="D55" s="62">
        <v>630</v>
      </c>
      <c r="E55" s="62">
        <v>630</v>
      </c>
      <c r="F55" s="68">
        <v>273.39999999999998</v>
      </c>
      <c r="G55" s="111"/>
      <c r="H55" s="67">
        <f t="shared" si="0"/>
        <v>356.6</v>
      </c>
      <c r="I55" s="67">
        <f t="shared" si="1"/>
        <v>356.6</v>
      </c>
    </row>
    <row r="56" spans="1:9">
      <c r="A56" s="62">
        <v>34</v>
      </c>
      <c r="B56" s="95" t="s">
        <v>309</v>
      </c>
      <c r="C56" s="63" t="s">
        <v>617</v>
      </c>
      <c r="D56" s="62" t="s">
        <v>629</v>
      </c>
      <c r="E56" s="62">
        <v>2000</v>
      </c>
      <c r="F56" s="68">
        <v>982.98</v>
      </c>
      <c r="G56" s="68"/>
      <c r="H56" s="67">
        <f t="shared" si="0"/>
        <v>1017.02</v>
      </c>
      <c r="I56" s="67">
        <f t="shared" si="1"/>
        <v>1017.02</v>
      </c>
    </row>
    <row r="57" spans="1:9">
      <c r="A57" s="62">
        <v>35</v>
      </c>
      <c r="B57" s="95" t="s">
        <v>671</v>
      </c>
      <c r="C57" s="97" t="s">
        <v>492</v>
      </c>
      <c r="D57" s="62" t="s">
        <v>629</v>
      </c>
      <c r="E57" s="62">
        <v>2000</v>
      </c>
      <c r="F57" s="68">
        <v>488.3</v>
      </c>
      <c r="G57" s="68"/>
      <c r="H57" s="67">
        <f t="shared" si="0"/>
        <v>1511.7</v>
      </c>
      <c r="I57" s="67">
        <f t="shared" si="1"/>
        <v>1511.7</v>
      </c>
    </row>
    <row r="58" spans="1:9">
      <c r="A58" s="62">
        <v>36</v>
      </c>
      <c r="B58" s="95" t="s">
        <v>106</v>
      </c>
      <c r="C58" s="63" t="s">
        <v>415</v>
      </c>
      <c r="D58" s="62" t="s">
        <v>628</v>
      </c>
      <c r="E58" s="62">
        <v>1260</v>
      </c>
      <c r="F58" s="68">
        <v>677.66</v>
      </c>
      <c r="G58" s="68"/>
      <c r="H58" s="67">
        <f t="shared" si="0"/>
        <v>582.34</v>
      </c>
      <c r="I58" s="67">
        <f t="shared" si="1"/>
        <v>582.34</v>
      </c>
    </row>
    <row r="59" spans="1:9">
      <c r="A59" s="62">
        <v>37</v>
      </c>
      <c r="B59" s="95" t="s">
        <v>672</v>
      </c>
      <c r="C59" s="97" t="s">
        <v>493</v>
      </c>
      <c r="D59" s="62" t="s">
        <v>628</v>
      </c>
      <c r="E59" s="62">
        <v>1260</v>
      </c>
      <c r="F59" s="68">
        <v>503.19</v>
      </c>
      <c r="G59" s="111"/>
      <c r="H59" s="67">
        <f t="shared" si="0"/>
        <v>756.81</v>
      </c>
      <c r="I59" s="67">
        <f t="shared" si="1"/>
        <v>756.81</v>
      </c>
    </row>
    <row r="60" spans="1:9" ht="17.45" customHeight="1">
      <c r="A60" s="62">
        <v>38</v>
      </c>
      <c r="B60" s="95" t="s">
        <v>673</v>
      </c>
      <c r="C60" s="97" t="s">
        <v>494</v>
      </c>
      <c r="D60" s="62" t="s">
        <v>628</v>
      </c>
      <c r="E60" s="62">
        <v>1260</v>
      </c>
      <c r="F60" s="68">
        <v>447.87</v>
      </c>
      <c r="G60" s="68"/>
      <c r="H60" s="67">
        <f t="shared" si="0"/>
        <v>812.13</v>
      </c>
      <c r="I60" s="67">
        <f t="shared" si="1"/>
        <v>812.13</v>
      </c>
    </row>
    <row r="61" spans="1:9">
      <c r="A61" s="62">
        <v>39</v>
      </c>
      <c r="B61" s="95" t="s">
        <v>674</v>
      </c>
      <c r="C61" s="63" t="s">
        <v>416</v>
      </c>
      <c r="D61" s="62" t="s">
        <v>629</v>
      </c>
      <c r="E61" s="62">
        <v>2000</v>
      </c>
      <c r="F61" s="68">
        <v>892.55</v>
      </c>
      <c r="G61" s="68"/>
      <c r="H61" s="67">
        <f t="shared" si="0"/>
        <v>1107.45</v>
      </c>
      <c r="I61" s="67">
        <f t="shared" si="1"/>
        <v>1107.45</v>
      </c>
    </row>
    <row r="62" spans="1:9">
      <c r="A62" s="62">
        <v>40</v>
      </c>
      <c r="B62" s="95" t="s">
        <v>675</v>
      </c>
      <c r="C62" s="63" t="s">
        <v>435</v>
      </c>
      <c r="D62" s="62" t="s">
        <v>628</v>
      </c>
      <c r="E62" s="62">
        <v>1260</v>
      </c>
      <c r="F62" s="68">
        <v>532.98</v>
      </c>
      <c r="G62" s="68"/>
      <c r="H62" s="67">
        <f t="shared" si="0"/>
        <v>727.02</v>
      </c>
      <c r="I62" s="67">
        <f t="shared" si="1"/>
        <v>727.02</v>
      </c>
    </row>
    <row r="63" spans="1:9">
      <c r="A63" s="62">
        <v>41</v>
      </c>
      <c r="B63" s="95" t="s">
        <v>676</v>
      </c>
      <c r="C63" s="97" t="s">
        <v>495</v>
      </c>
      <c r="D63" s="62" t="s">
        <v>628</v>
      </c>
      <c r="E63" s="62">
        <v>1260</v>
      </c>
      <c r="F63" s="68">
        <v>694.68</v>
      </c>
      <c r="G63" s="68"/>
      <c r="H63" s="67">
        <f t="shared" si="0"/>
        <v>565.32000000000005</v>
      </c>
      <c r="I63" s="67">
        <f t="shared" si="1"/>
        <v>565.32000000000005</v>
      </c>
    </row>
    <row r="64" spans="1:9" ht="15" customHeight="1">
      <c r="A64" s="62">
        <v>42</v>
      </c>
      <c r="B64" s="95" t="s">
        <v>187</v>
      </c>
      <c r="C64" s="97" t="s">
        <v>496</v>
      </c>
      <c r="D64" s="62" t="s">
        <v>628</v>
      </c>
      <c r="E64" s="62">
        <v>1260</v>
      </c>
      <c r="F64" s="68">
        <v>407.45</v>
      </c>
      <c r="G64" s="68"/>
      <c r="H64" s="67">
        <f t="shared" si="0"/>
        <v>852.55</v>
      </c>
      <c r="I64" s="67">
        <f t="shared" si="1"/>
        <v>852.55</v>
      </c>
    </row>
    <row r="65" spans="1:9">
      <c r="A65" s="62">
        <v>43</v>
      </c>
      <c r="B65" s="95" t="s">
        <v>677</v>
      </c>
      <c r="C65" s="63" t="s">
        <v>417</v>
      </c>
      <c r="D65" s="62" t="s">
        <v>628</v>
      </c>
      <c r="E65" s="62">
        <v>1260</v>
      </c>
      <c r="F65" s="68">
        <v>670.21</v>
      </c>
      <c r="G65" s="68">
        <v>15</v>
      </c>
      <c r="H65" s="67">
        <f t="shared" si="0"/>
        <v>605.41499999999996</v>
      </c>
      <c r="I65" s="67">
        <f t="shared" si="1"/>
        <v>605.41499999999996</v>
      </c>
    </row>
    <row r="66" spans="1:9">
      <c r="A66" s="62">
        <v>44</v>
      </c>
      <c r="B66" s="95" t="s">
        <v>678</v>
      </c>
      <c r="C66" s="61" t="s">
        <v>517</v>
      </c>
      <c r="D66" s="62">
        <v>320</v>
      </c>
      <c r="E66" s="62">
        <v>320</v>
      </c>
      <c r="F66" s="68">
        <v>131.91</v>
      </c>
      <c r="G66" s="68"/>
      <c r="H66" s="67">
        <f t="shared" si="0"/>
        <v>188.09</v>
      </c>
      <c r="I66" s="67">
        <f t="shared" si="1"/>
        <v>188.09</v>
      </c>
    </row>
    <row r="67" spans="1:9">
      <c r="A67" s="62">
        <v>45</v>
      </c>
      <c r="B67" s="95" t="s">
        <v>679</v>
      </c>
      <c r="C67" s="63" t="s">
        <v>567</v>
      </c>
      <c r="D67" s="62" t="s">
        <v>628</v>
      </c>
      <c r="E67" s="62">
        <v>1260</v>
      </c>
      <c r="F67" s="68">
        <v>752.13</v>
      </c>
      <c r="G67" s="68"/>
      <c r="H67" s="67">
        <f t="shared" si="0"/>
        <v>507.87</v>
      </c>
      <c r="I67" s="67">
        <f t="shared" si="1"/>
        <v>507.87</v>
      </c>
    </row>
    <row r="68" spans="1:9">
      <c r="A68" s="62">
        <v>46</v>
      </c>
      <c r="B68" s="95" t="s">
        <v>262</v>
      </c>
      <c r="C68" s="63" t="s">
        <v>568</v>
      </c>
      <c r="D68" s="62" t="s">
        <v>628</v>
      </c>
      <c r="E68" s="62">
        <v>1260</v>
      </c>
      <c r="F68" s="68">
        <v>253.19</v>
      </c>
      <c r="G68" s="68"/>
      <c r="H68" s="67">
        <f t="shared" si="0"/>
        <v>1006.81</v>
      </c>
      <c r="I68" s="67">
        <f t="shared" si="1"/>
        <v>1006.81</v>
      </c>
    </row>
    <row r="69" spans="1:9">
      <c r="A69" s="62">
        <v>47</v>
      </c>
      <c r="B69" s="95" t="s">
        <v>263</v>
      </c>
      <c r="C69" s="63" t="s">
        <v>569</v>
      </c>
      <c r="D69" s="62" t="s">
        <v>628</v>
      </c>
      <c r="E69" s="62">
        <v>1260</v>
      </c>
      <c r="F69" s="68">
        <v>798.94</v>
      </c>
      <c r="G69" s="68"/>
      <c r="H69" s="67">
        <f t="shared" si="0"/>
        <v>461.05999999999995</v>
      </c>
      <c r="I69" s="67">
        <f t="shared" si="1"/>
        <v>461.05999999999995</v>
      </c>
    </row>
    <row r="70" spans="1:9">
      <c r="A70" s="62">
        <v>48</v>
      </c>
      <c r="B70" s="95" t="s">
        <v>264</v>
      </c>
      <c r="C70" s="63" t="s">
        <v>570</v>
      </c>
      <c r="D70" s="62" t="s">
        <v>628</v>
      </c>
      <c r="E70" s="62">
        <v>1260</v>
      </c>
      <c r="F70" s="68">
        <v>214.89</v>
      </c>
      <c r="G70" s="68"/>
      <c r="H70" s="67">
        <f t="shared" si="0"/>
        <v>1045.1100000000001</v>
      </c>
      <c r="I70" s="67">
        <f t="shared" si="1"/>
        <v>1045.1100000000001</v>
      </c>
    </row>
    <row r="71" spans="1:9" ht="25.5">
      <c r="A71" s="62">
        <v>49</v>
      </c>
      <c r="B71" s="95" t="s">
        <v>680</v>
      </c>
      <c r="C71" s="61" t="s">
        <v>537</v>
      </c>
      <c r="D71" s="62" t="s">
        <v>628</v>
      </c>
      <c r="E71" s="62">
        <v>1260</v>
      </c>
      <c r="F71" s="68">
        <v>246.81</v>
      </c>
      <c r="G71" s="68"/>
      <c r="H71" s="67">
        <f t="shared" si="0"/>
        <v>1013.19</v>
      </c>
      <c r="I71" s="67">
        <f t="shared" si="1"/>
        <v>1013.19</v>
      </c>
    </row>
    <row r="72" spans="1:9">
      <c r="A72" s="62">
        <v>50</v>
      </c>
      <c r="B72" s="95" t="s">
        <v>78</v>
      </c>
      <c r="C72" s="63" t="s">
        <v>387</v>
      </c>
      <c r="D72" s="62" t="s">
        <v>628</v>
      </c>
      <c r="E72" s="62">
        <v>1260</v>
      </c>
      <c r="F72" s="68">
        <v>282.98</v>
      </c>
      <c r="G72" s="68"/>
      <c r="H72" s="67">
        <f t="shared" si="0"/>
        <v>977.02</v>
      </c>
      <c r="I72" s="67">
        <f t="shared" si="1"/>
        <v>977.02</v>
      </c>
    </row>
    <row r="73" spans="1:9">
      <c r="A73" s="62">
        <v>51</v>
      </c>
      <c r="B73" s="95" t="s">
        <v>681</v>
      </c>
      <c r="C73" s="61" t="s">
        <v>534</v>
      </c>
      <c r="D73" s="62" t="s">
        <v>628</v>
      </c>
      <c r="E73" s="62">
        <v>1260</v>
      </c>
      <c r="F73" s="68">
        <v>68.09</v>
      </c>
      <c r="G73" s="68"/>
      <c r="H73" s="67">
        <f t="shared" si="0"/>
        <v>1191.9100000000001</v>
      </c>
      <c r="I73" s="67">
        <f t="shared" si="1"/>
        <v>1191.9100000000001</v>
      </c>
    </row>
    <row r="74" spans="1:9">
      <c r="A74" s="62">
        <v>52</v>
      </c>
      <c r="B74" s="95" t="s">
        <v>79</v>
      </c>
      <c r="C74" s="63" t="s">
        <v>388</v>
      </c>
      <c r="D74" s="62" t="s">
        <v>628</v>
      </c>
      <c r="E74" s="62">
        <v>1260</v>
      </c>
      <c r="F74" s="68">
        <v>638.29999999999995</v>
      </c>
      <c r="G74" s="68"/>
      <c r="H74" s="67">
        <f t="shared" si="0"/>
        <v>621.70000000000005</v>
      </c>
      <c r="I74" s="67">
        <f t="shared" si="1"/>
        <v>621.70000000000005</v>
      </c>
    </row>
    <row r="75" spans="1:9">
      <c r="A75" s="62">
        <v>53</v>
      </c>
      <c r="B75" s="95" t="s">
        <v>80</v>
      </c>
      <c r="C75" s="63" t="s">
        <v>389</v>
      </c>
      <c r="D75" s="62" t="s">
        <v>628</v>
      </c>
      <c r="E75" s="62">
        <v>1260</v>
      </c>
      <c r="F75" s="68">
        <v>668.09</v>
      </c>
      <c r="G75" s="68"/>
      <c r="H75" s="67">
        <f t="shared" si="0"/>
        <v>591.91</v>
      </c>
      <c r="I75" s="67">
        <f t="shared" si="1"/>
        <v>591.91</v>
      </c>
    </row>
    <row r="76" spans="1:9">
      <c r="A76" s="62">
        <v>54</v>
      </c>
      <c r="B76" s="95" t="s">
        <v>81</v>
      </c>
      <c r="C76" s="63" t="s">
        <v>390</v>
      </c>
      <c r="D76" s="62" t="s">
        <v>629</v>
      </c>
      <c r="E76" s="62">
        <v>2000</v>
      </c>
      <c r="F76" s="68">
        <v>741.49</v>
      </c>
      <c r="G76" s="68"/>
      <c r="H76" s="67">
        <f t="shared" si="0"/>
        <v>1258.51</v>
      </c>
      <c r="I76" s="67">
        <f t="shared" si="1"/>
        <v>1258.51</v>
      </c>
    </row>
    <row r="77" spans="1:9">
      <c r="A77" s="62">
        <v>55</v>
      </c>
      <c r="B77" s="95" t="s">
        <v>82</v>
      </c>
      <c r="C77" s="63" t="s">
        <v>391</v>
      </c>
      <c r="D77" s="62" t="s">
        <v>628</v>
      </c>
      <c r="E77" s="62">
        <v>1260</v>
      </c>
      <c r="F77" s="68">
        <v>629.79</v>
      </c>
      <c r="G77" s="111"/>
      <c r="H77" s="67">
        <f t="shared" si="0"/>
        <v>630.21</v>
      </c>
      <c r="I77" s="67">
        <f t="shared" si="1"/>
        <v>630.21</v>
      </c>
    </row>
    <row r="78" spans="1:9">
      <c r="A78" s="62">
        <v>56</v>
      </c>
      <c r="B78" s="95" t="s">
        <v>682</v>
      </c>
      <c r="C78" s="61" t="s">
        <v>538</v>
      </c>
      <c r="D78" s="62" t="s">
        <v>629</v>
      </c>
      <c r="E78" s="62">
        <v>2000</v>
      </c>
      <c r="F78" s="68">
        <v>427.66</v>
      </c>
      <c r="G78" s="111"/>
      <c r="H78" s="67">
        <f t="shared" si="0"/>
        <v>1572.34</v>
      </c>
      <c r="I78" s="67">
        <f t="shared" si="1"/>
        <v>1572.34</v>
      </c>
    </row>
    <row r="79" spans="1:9" ht="15.6" customHeight="1">
      <c r="A79" s="62">
        <v>57</v>
      </c>
      <c r="B79" s="95" t="s">
        <v>188</v>
      </c>
      <c r="C79" s="63" t="s">
        <v>497</v>
      </c>
      <c r="D79" s="62" t="s">
        <v>628</v>
      </c>
      <c r="E79" s="62">
        <v>1260</v>
      </c>
      <c r="F79" s="68">
        <v>350</v>
      </c>
      <c r="G79" s="68"/>
      <c r="H79" s="67">
        <f t="shared" si="0"/>
        <v>910</v>
      </c>
      <c r="I79" s="67">
        <f t="shared" si="1"/>
        <v>910</v>
      </c>
    </row>
    <row r="80" spans="1:9" ht="16.899999999999999" customHeight="1">
      <c r="A80" s="62">
        <v>58</v>
      </c>
      <c r="B80" s="95" t="s">
        <v>189</v>
      </c>
      <c r="C80" s="63" t="s">
        <v>498</v>
      </c>
      <c r="D80" s="62" t="s">
        <v>628</v>
      </c>
      <c r="E80" s="62">
        <v>1260</v>
      </c>
      <c r="F80" s="68">
        <v>324.47000000000003</v>
      </c>
      <c r="G80" s="68"/>
      <c r="H80" s="67">
        <f t="shared" si="0"/>
        <v>935.53</v>
      </c>
      <c r="I80" s="67">
        <f t="shared" si="1"/>
        <v>935.53</v>
      </c>
    </row>
    <row r="81" spans="1:9">
      <c r="A81" s="62">
        <v>59</v>
      </c>
      <c r="B81" s="95" t="s">
        <v>190</v>
      </c>
      <c r="C81" s="63" t="s">
        <v>499</v>
      </c>
      <c r="D81" s="62" t="s">
        <v>628</v>
      </c>
      <c r="E81" s="62">
        <v>1260</v>
      </c>
      <c r="F81" s="68">
        <v>592.54999999999995</v>
      </c>
      <c r="G81" s="68"/>
      <c r="H81" s="67">
        <f t="shared" si="0"/>
        <v>667.45</v>
      </c>
      <c r="I81" s="67">
        <f t="shared" si="1"/>
        <v>667.45</v>
      </c>
    </row>
    <row r="82" spans="1:9">
      <c r="A82" s="62">
        <v>60</v>
      </c>
      <c r="B82" s="95" t="s">
        <v>191</v>
      </c>
      <c r="C82" s="63" t="s">
        <v>500</v>
      </c>
      <c r="D82" s="62" t="s">
        <v>628</v>
      </c>
      <c r="E82" s="62">
        <v>1260</v>
      </c>
      <c r="F82" s="68">
        <v>495.74</v>
      </c>
      <c r="G82" s="68"/>
      <c r="H82" s="67">
        <f t="shared" si="0"/>
        <v>764.26</v>
      </c>
      <c r="I82" s="67">
        <f t="shared" si="1"/>
        <v>764.26</v>
      </c>
    </row>
    <row r="83" spans="1:9">
      <c r="A83" s="62">
        <v>61</v>
      </c>
      <c r="B83" s="95" t="s">
        <v>192</v>
      </c>
      <c r="C83" s="63" t="s">
        <v>501</v>
      </c>
      <c r="D83" s="62" t="s">
        <v>629</v>
      </c>
      <c r="E83" s="62">
        <v>2000</v>
      </c>
      <c r="F83" s="68">
        <v>218.09</v>
      </c>
      <c r="G83" s="68"/>
      <c r="H83" s="67">
        <f t="shared" si="0"/>
        <v>1781.91</v>
      </c>
      <c r="I83" s="67">
        <f t="shared" si="1"/>
        <v>1781.91</v>
      </c>
    </row>
    <row r="84" spans="1:9">
      <c r="A84" s="62">
        <v>62</v>
      </c>
      <c r="B84" s="95" t="s">
        <v>193</v>
      </c>
      <c r="C84" s="63" t="s">
        <v>502</v>
      </c>
      <c r="D84" s="62" t="s">
        <v>628</v>
      </c>
      <c r="E84" s="62">
        <v>1260</v>
      </c>
      <c r="F84" s="68">
        <v>725.53</v>
      </c>
      <c r="G84" s="68"/>
      <c r="H84" s="67">
        <f t="shared" si="0"/>
        <v>534.47</v>
      </c>
      <c r="I84" s="67">
        <f t="shared" si="1"/>
        <v>534.47</v>
      </c>
    </row>
    <row r="85" spans="1:9" ht="17.45" customHeight="1">
      <c r="A85" s="62">
        <v>63</v>
      </c>
      <c r="B85" s="95" t="s">
        <v>194</v>
      </c>
      <c r="C85" s="63" t="s">
        <v>503</v>
      </c>
      <c r="D85" s="62" t="s">
        <v>628</v>
      </c>
      <c r="E85" s="62">
        <v>1260</v>
      </c>
      <c r="F85" s="68">
        <v>363.83</v>
      </c>
      <c r="G85" s="68"/>
      <c r="H85" s="67">
        <f t="shared" si="0"/>
        <v>896.17000000000007</v>
      </c>
      <c r="I85" s="67">
        <f t="shared" si="1"/>
        <v>896.17000000000007</v>
      </c>
    </row>
    <row r="86" spans="1:9">
      <c r="A86" s="62">
        <v>64</v>
      </c>
      <c r="B86" s="95" t="s">
        <v>195</v>
      </c>
      <c r="C86" s="63" t="s">
        <v>504</v>
      </c>
      <c r="D86" s="62" t="s">
        <v>628</v>
      </c>
      <c r="E86" s="62">
        <v>1260</v>
      </c>
      <c r="F86" s="68">
        <v>188.3</v>
      </c>
      <c r="G86" s="68"/>
      <c r="H86" s="67">
        <f t="shared" si="0"/>
        <v>1071.7</v>
      </c>
      <c r="I86" s="67">
        <f t="shared" si="1"/>
        <v>1071.7</v>
      </c>
    </row>
    <row r="87" spans="1:9">
      <c r="A87" s="62">
        <v>65</v>
      </c>
      <c r="B87" s="95" t="s">
        <v>196</v>
      </c>
      <c r="C87" s="63" t="s">
        <v>505</v>
      </c>
      <c r="D87" s="62" t="s">
        <v>629</v>
      </c>
      <c r="E87" s="62">
        <v>2000</v>
      </c>
      <c r="F87" s="68">
        <v>554.26</v>
      </c>
      <c r="G87" s="68"/>
      <c r="H87" s="67">
        <f t="shared" ref="H87:H150" si="2">E87-(F87-G87/0.96)</f>
        <v>1445.74</v>
      </c>
      <c r="I87" s="67">
        <f t="shared" ref="I87:I150" si="3">H87</f>
        <v>1445.74</v>
      </c>
    </row>
    <row r="88" spans="1:9" ht="12" customHeight="1">
      <c r="A88" s="62">
        <v>66</v>
      </c>
      <c r="B88" s="95" t="s">
        <v>683</v>
      </c>
      <c r="C88" s="61" t="s">
        <v>539</v>
      </c>
      <c r="D88" s="62">
        <v>400</v>
      </c>
      <c r="E88" s="62">
        <v>400</v>
      </c>
      <c r="F88" s="68">
        <v>71.28</v>
      </c>
      <c r="G88" s="68"/>
      <c r="H88" s="67">
        <f t="shared" si="2"/>
        <v>328.72</v>
      </c>
      <c r="I88" s="67">
        <f t="shared" si="3"/>
        <v>328.72</v>
      </c>
    </row>
    <row r="89" spans="1:9">
      <c r="A89" s="62">
        <v>67</v>
      </c>
      <c r="B89" s="95" t="s">
        <v>197</v>
      </c>
      <c r="C89" s="63" t="s">
        <v>506</v>
      </c>
      <c r="D89" s="62" t="s">
        <v>629</v>
      </c>
      <c r="E89" s="62">
        <v>2000</v>
      </c>
      <c r="F89" s="68">
        <v>720.21</v>
      </c>
      <c r="G89" s="68"/>
      <c r="H89" s="67">
        <f t="shared" si="2"/>
        <v>1279.79</v>
      </c>
      <c r="I89" s="67">
        <f t="shared" si="3"/>
        <v>1279.79</v>
      </c>
    </row>
    <row r="90" spans="1:9" ht="12" customHeight="1">
      <c r="A90" s="62">
        <v>68</v>
      </c>
      <c r="B90" s="95" t="s">
        <v>198</v>
      </c>
      <c r="C90" s="63" t="s">
        <v>507</v>
      </c>
      <c r="D90" s="62" t="s">
        <v>628</v>
      </c>
      <c r="E90" s="62">
        <v>1260</v>
      </c>
      <c r="F90" s="68">
        <v>430.85</v>
      </c>
      <c r="G90" s="68"/>
      <c r="H90" s="67">
        <f t="shared" si="2"/>
        <v>829.15</v>
      </c>
      <c r="I90" s="67">
        <f t="shared" si="3"/>
        <v>829.15</v>
      </c>
    </row>
    <row r="91" spans="1:9">
      <c r="A91" s="62">
        <v>69</v>
      </c>
      <c r="B91" s="95" t="s">
        <v>199</v>
      </c>
      <c r="C91" s="63" t="s">
        <v>508</v>
      </c>
      <c r="D91" s="62" t="s">
        <v>628</v>
      </c>
      <c r="E91" s="62">
        <v>1260</v>
      </c>
      <c r="F91" s="68">
        <v>580.85</v>
      </c>
      <c r="G91" s="68"/>
      <c r="H91" s="67">
        <f t="shared" si="2"/>
        <v>679.15</v>
      </c>
      <c r="I91" s="67">
        <f t="shared" si="3"/>
        <v>679.15</v>
      </c>
    </row>
    <row r="92" spans="1:9">
      <c r="A92" s="62">
        <v>70</v>
      </c>
      <c r="B92" s="95" t="s">
        <v>684</v>
      </c>
      <c r="C92" s="61" t="s">
        <v>386</v>
      </c>
      <c r="D92" s="62" t="s">
        <v>628</v>
      </c>
      <c r="E92" s="62">
        <v>1260</v>
      </c>
      <c r="F92" s="68">
        <v>300</v>
      </c>
      <c r="G92" s="68"/>
      <c r="H92" s="67">
        <f t="shared" si="2"/>
        <v>960</v>
      </c>
      <c r="I92" s="67">
        <f t="shared" si="3"/>
        <v>960</v>
      </c>
    </row>
    <row r="93" spans="1:9">
      <c r="A93" s="62">
        <v>71</v>
      </c>
      <c r="B93" s="95" t="s">
        <v>100</v>
      </c>
      <c r="C93" s="63" t="s">
        <v>409</v>
      </c>
      <c r="D93" s="62" t="s">
        <v>628</v>
      </c>
      <c r="E93" s="62">
        <v>1260</v>
      </c>
      <c r="F93" s="68">
        <v>612.77</v>
      </c>
      <c r="G93" s="111"/>
      <c r="H93" s="67">
        <f t="shared" si="2"/>
        <v>647.23</v>
      </c>
      <c r="I93" s="67">
        <f t="shared" si="3"/>
        <v>647.23</v>
      </c>
    </row>
    <row r="94" spans="1:9" ht="13.5" customHeight="1">
      <c r="A94" s="62">
        <v>72</v>
      </c>
      <c r="B94" s="95" t="s">
        <v>685</v>
      </c>
      <c r="C94" s="63" t="s">
        <v>509</v>
      </c>
      <c r="D94" s="62" t="s">
        <v>629</v>
      </c>
      <c r="E94" s="62">
        <v>1440</v>
      </c>
      <c r="F94" s="68">
        <v>742.55</v>
      </c>
      <c r="G94" s="68"/>
      <c r="H94" s="67">
        <f t="shared" si="2"/>
        <v>697.45</v>
      </c>
      <c r="I94" s="67">
        <f t="shared" si="3"/>
        <v>697.45</v>
      </c>
    </row>
    <row r="95" spans="1:9">
      <c r="A95" s="62">
        <v>73</v>
      </c>
      <c r="B95" s="95" t="s">
        <v>201</v>
      </c>
      <c r="C95" s="63" t="s">
        <v>510</v>
      </c>
      <c r="D95" s="62" t="s">
        <v>629</v>
      </c>
      <c r="E95" s="62">
        <v>1440</v>
      </c>
      <c r="F95" s="68">
        <v>636.16999999999996</v>
      </c>
      <c r="G95" s="68"/>
      <c r="H95" s="67">
        <f t="shared" si="2"/>
        <v>803.83</v>
      </c>
      <c r="I95" s="67">
        <f t="shared" si="3"/>
        <v>803.83</v>
      </c>
    </row>
    <row r="96" spans="1:9">
      <c r="A96" s="62">
        <v>74</v>
      </c>
      <c r="B96" s="95" t="s">
        <v>202</v>
      </c>
      <c r="C96" s="63" t="s">
        <v>511</v>
      </c>
      <c r="D96" s="62" t="s">
        <v>629</v>
      </c>
      <c r="E96" s="62">
        <v>1440</v>
      </c>
      <c r="F96" s="68">
        <v>647.87</v>
      </c>
      <c r="G96" s="68"/>
      <c r="H96" s="67">
        <f t="shared" si="2"/>
        <v>792.13</v>
      </c>
      <c r="I96" s="67">
        <f t="shared" si="3"/>
        <v>792.13</v>
      </c>
    </row>
    <row r="97" spans="1:9">
      <c r="A97" s="62">
        <v>75</v>
      </c>
      <c r="B97" s="95" t="s">
        <v>686</v>
      </c>
      <c r="C97" s="63" t="s">
        <v>512</v>
      </c>
      <c r="D97" s="62" t="s">
        <v>629</v>
      </c>
      <c r="E97" s="62">
        <v>1440</v>
      </c>
      <c r="F97" s="68">
        <v>360.64</v>
      </c>
      <c r="G97" s="68"/>
      <c r="H97" s="67">
        <f t="shared" si="2"/>
        <v>1079.3600000000001</v>
      </c>
      <c r="I97" s="67">
        <f t="shared" si="3"/>
        <v>1079.3600000000001</v>
      </c>
    </row>
    <row r="98" spans="1:9">
      <c r="A98" s="62">
        <v>76</v>
      </c>
      <c r="B98" s="95" t="s">
        <v>204</v>
      </c>
      <c r="C98" s="63" t="s">
        <v>513</v>
      </c>
      <c r="D98" s="62" t="s">
        <v>628</v>
      </c>
      <c r="E98" s="62">
        <v>1260</v>
      </c>
      <c r="F98" s="68">
        <v>574.47</v>
      </c>
      <c r="G98" s="68"/>
      <c r="H98" s="67">
        <f t="shared" si="2"/>
        <v>685.53</v>
      </c>
      <c r="I98" s="67">
        <f t="shared" si="3"/>
        <v>685.53</v>
      </c>
    </row>
    <row r="99" spans="1:9" ht="12" customHeight="1">
      <c r="A99" s="62">
        <v>77</v>
      </c>
      <c r="B99" s="95" t="s">
        <v>205</v>
      </c>
      <c r="C99" s="63" t="s">
        <v>497</v>
      </c>
      <c r="D99" s="62" t="s">
        <v>628</v>
      </c>
      <c r="E99" s="62">
        <v>1260</v>
      </c>
      <c r="F99" s="68">
        <v>527.66</v>
      </c>
      <c r="G99" s="68"/>
      <c r="H99" s="67">
        <f t="shared" si="2"/>
        <v>732.34</v>
      </c>
      <c r="I99" s="67">
        <f t="shared" si="3"/>
        <v>732.34</v>
      </c>
    </row>
    <row r="100" spans="1:9">
      <c r="A100" s="62">
        <v>78</v>
      </c>
      <c r="B100" s="95" t="s">
        <v>206</v>
      </c>
      <c r="C100" s="63" t="s">
        <v>497</v>
      </c>
      <c r="D100" s="62" t="s">
        <v>628</v>
      </c>
      <c r="E100" s="62">
        <v>1260</v>
      </c>
      <c r="F100" s="68">
        <v>323.39999999999998</v>
      </c>
      <c r="G100" s="68"/>
      <c r="H100" s="67">
        <f t="shared" si="2"/>
        <v>936.6</v>
      </c>
      <c r="I100" s="67">
        <f t="shared" si="3"/>
        <v>936.6</v>
      </c>
    </row>
    <row r="101" spans="1:9">
      <c r="A101" s="62">
        <v>79</v>
      </c>
      <c r="B101" s="95" t="s">
        <v>207</v>
      </c>
      <c r="C101" s="63" t="s">
        <v>498</v>
      </c>
      <c r="D101" s="62" t="s">
        <v>628</v>
      </c>
      <c r="E101" s="62">
        <v>1260</v>
      </c>
      <c r="F101" s="68">
        <v>391.49</v>
      </c>
      <c r="G101" s="111"/>
      <c r="H101" s="67">
        <f t="shared" si="2"/>
        <v>868.51</v>
      </c>
      <c r="I101" s="67">
        <f t="shared" si="3"/>
        <v>868.51</v>
      </c>
    </row>
    <row r="102" spans="1:9">
      <c r="A102" s="62">
        <v>80</v>
      </c>
      <c r="B102" s="95" t="s">
        <v>208</v>
      </c>
      <c r="C102" s="63" t="s">
        <v>514</v>
      </c>
      <c r="D102" s="62" t="s">
        <v>628</v>
      </c>
      <c r="E102" s="62">
        <v>1260</v>
      </c>
      <c r="F102" s="68">
        <v>457.45</v>
      </c>
      <c r="G102" s="68"/>
      <c r="H102" s="67">
        <f t="shared" si="2"/>
        <v>802.55</v>
      </c>
      <c r="I102" s="67">
        <f t="shared" si="3"/>
        <v>802.55</v>
      </c>
    </row>
    <row r="103" spans="1:9">
      <c r="A103" s="62">
        <v>81</v>
      </c>
      <c r="B103" s="95" t="s">
        <v>687</v>
      </c>
      <c r="C103" s="63" t="s">
        <v>571</v>
      </c>
      <c r="D103" s="62" t="s">
        <v>629</v>
      </c>
      <c r="E103" s="62">
        <v>2000</v>
      </c>
      <c r="F103" s="68">
        <v>697.87</v>
      </c>
      <c r="G103" s="68"/>
      <c r="H103" s="67">
        <f t="shared" si="2"/>
        <v>1302.1300000000001</v>
      </c>
      <c r="I103" s="67">
        <f t="shared" si="3"/>
        <v>1302.1300000000001</v>
      </c>
    </row>
    <row r="104" spans="1:9">
      <c r="A104" s="62">
        <v>82</v>
      </c>
      <c r="B104" s="95" t="s">
        <v>266</v>
      </c>
      <c r="C104" s="63" t="s">
        <v>572</v>
      </c>
      <c r="D104" s="62" t="s">
        <v>628</v>
      </c>
      <c r="E104" s="62">
        <v>1260</v>
      </c>
      <c r="F104" s="68">
        <v>626.6</v>
      </c>
      <c r="G104" s="68"/>
      <c r="H104" s="67">
        <f t="shared" si="2"/>
        <v>633.4</v>
      </c>
      <c r="I104" s="67">
        <f t="shared" si="3"/>
        <v>633.4</v>
      </c>
    </row>
    <row r="105" spans="1:9">
      <c r="A105" s="62">
        <v>83</v>
      </c>
      <c r="B105" s="95" t="s">
        <v>267</v>
      </c>
      <c r="C105" s="63" t="s">
        <v>573</v>
      </c>
      <c r="D105" s="62" t="s">
        <v>628</v>
      </c>
      <c r="E105" s="62">
        <v>1260</v>
      </c>
      <c r="F105" s="68">
        <v>426.6</v>
      </c>
      <c r="G105" s="68"/>
      <c r="H105" s="67">
        <f t="shared" si="2"/>
        <v>833.4</v>
      </c>
      <c r="I105" s="67">
        <f t="shared" si="3"/>
        <v>833.4</v>
      </c>
    </row>
    <row r="106" spans="1:9">
      <c r="A106" s="62">
        <v>84</v>
      </c>
      <c r="B106" s="95" t="s">
        <v>268</v>
      </c>
      <c r="C106" s="63" t="s">
        <v>574</v>
      </c>
      <c r="D106" s="62" t="s">
        <v>629</v>
      </c>
      <c r="E106" s="62">
        <v>1440</v>
      </c>
      <c r="F106" s="68">
        <v>530.85</v>
      </c>
      <c r="G106" s="68"/>
      <c r="H106" s="67">
        <f t="shared" si="2"/>
        <v>909.15</v>
      </c>
      <c r="I106" s="67">
        <f t="shared" si="3"/>
        <v>909.15</v>
      </c>
    </row>
    <row r="107" spans="1:9" ht="15.75" customHeight="1">
      <c r="A107" s="62">
        <v>85</v>
      </c>
      <c r="B107" s="95" t="s">
        <v>269</v>
      </c>
      <c r="C107" s="63" t="s">
        <v>575</v>
      </c>
      <c r="D107" s="62" t="s">
        <v>628</v>
      </c>
      <c r="E107" s="62">
        <v>1260</v>
      </c>
      <c r="F107" s="68">
        <v>700</v>
      </c>
      <c r="G107" s="68"/>
      <c r="H107" s="67">
        <f t="shared" si="2"/>
        <v>560</v>
      </c>
      <c r="I107" s="67">
        <f t="shared" si="3"/>
        <v>560</v>
      </c>
    </row>
    <row r="108" spans="1:9" ht="15.75" customHeight="1">
      <c r="A108" s="62">
        <v>86</v>
      </c>
      <c r="B108" s="95" t="s">
        <v>270</v>
      </c>
      <c r="C108" s="63" t="s">
        <v>576</v>
      </c>
      <c r="D108" s="62" t="s">
        <v>629</v>
      </c>
      <c r="E108" s="62">
        <v>2000</v>
      </c>
      <c r="F108" s="68">
        <v>481.91</v>
      </c>
      <c r="G108" s="68"/>
      <c r="H108" s="67">
        <f t="shared" si="2"/>
        <v>1518.09</v>
      </c>
      <c r="I108" s="67">
        <f t="shared" si="3"/>
        <v>1518.09</v>
      </c>
    </row>
    <row r="109" spans="1:9" ht="15.75" customHeight="1">
      <c r="A109" s="62">
        <v>87</v>
      </c>
      <c r="B109" s="95" t="s">
        <v>271</v>
      </c>
      <c r="C109" s="63" t="s">
        <v>577</v>
      </c>
      <c r="D109" s="62" t="s">
        <v>628</v>
      </c>
      <c r="E109" s="62">
        <v>1260</v>
      </c>
      <c r="F109" s="68">
        <v>722.34</v>
      </c>
      <c r="G109" s="68"/>
      <c r="H109" s="67">
        <f t="shared" si="2"/>
        <v>537.66</v>
      </c>
      <c r="I109" s="67">
        <f t="shared" si="3"/>
        <v>537.66</v>
      </c>
    </row>
    <row r="110" spans="1:9" ht="15.75" customHeight="1">
      <c r="A110" s="62">
        <v>88</v>
      </c>
      <c r="B110" s="95" t="s">
        <v>272</v>
      </c>
      <c r="C110" s="63" t="s">
        <v>578</v>
      </c>
      <c r="D110" s="62" t="s">
        <v>629</v>
      </c>
      <c r="E110" s="62">
        <v>2000</v>
      </c>
      <c r="F110" s="68">
        <v>710.64</v>
      </c>
      <c r="G110" s="68"/>
      <c r="H110" s="67">
        <f t="shared" si="2"/>
        <v>1289.3600000000001</v>
      </c>
      <c r="I110" s="67">
        <f t="shared" si="3"/>
        <v>1289.3600000000001</v>
      </c>
    </row>
    <row r="111" spans="1:9" ht="15.75" customHeight="1">
      <c r="A111" s="62">
        <v>89</v>
      </c>
      <c r="B111" s="95" t="s">
        <v>688</v>
      </c>
      <c r="C111" s="63" t="s">
        <v>410</v>
      </c>
      <c r="D111" s="62" t="s">
        <v>629</v>
      </c>
      <c r="E111" s="62">
        <v>2000</v>
      </c>
      <c r="F111" s="68">
        <v>859.57</v>
      </c>
      <c r="G111" s="68"/>
      <c r="H111" s="67">
        <f t="shared" si="2"/>
        <v>1140.4299999999998</v>
      </c>
      <c r="I111" s="67">
        <f t="shared" si="3"/>
        <v>1140.4299999999998</v>
      </c>
    </row>
    <row r="112" spans="1:9" ht="15.75" customHeight="1">
      <c r="A112" s="62">
        <v>90</v>
      </c>
      <c r="B112" s="95" t="s">
        <v>689</v>
      </c>
      <c r="C112" s="63" t="s">
        <v>579</v>
      </c>
      <c r="D112" s="62" t="s">
        <v>629</v>
      </c>
      <c r="E112" s="62">
        <v>2000</v>
      </c>
      <c r="F112" s="68">
        <v>751.06</v>
      </c>
      <c r="G112" s="68"/>
      <c r="H112" s="67">
        <f t="shared" si="2"/>
        <v>1248.94</v>
      </c>
      <c r="I112" s="67">
        <f t="shared" si="3"/>
        <v>1248.94</v>
      </c>
    </row>
    <row r="113" spans="1:9" ht="15.75" customHeight="1">
      <c r="A113" s="62">
        <v>91</v>
      </c>
      <c r="B113" s="95" t="s">
        <v>690</v>
      </c>
      <c r="C113" s="63" t="s">
        <v>580</v>
      </c>
      <c r="D113" s="62" t="s">
        <v>628</v>
      </c>
      <c r="E113" s="62">
        <v>1260</v>
      </c>
      <c r="F113" s="68">
        <v>678.72</v>
      </c>
      <c r="G113" s="68"/>
      <c r="H113" s="67">
        <f t="shared" si="2"/>
        <v>581.28</v>
      </c>
      <c r="I113" s="67">
        <f t="shared" si="3"/>
        <v>581.28</v>
      </c>
    </row>
    <row r="114" spans="1:9" ht="15.75" customHeight="1">
      <c r="A114" s="62">
        <v>92</v>
      </c>
      <c r="B114" s="95" t="s">
        <v>102</v>
      </c>
      <c r="C114" s="63" t="s">
        <v>411</v>
      </c>
      <c r="D114" s="62" t="s">
        <v>325</v>
      </c>
      <c r="E114" s="62">
        <v>800</v>
      </c>
      <c r="F114" s="68">
        <v>244.68</v>
      </c>
      <c r="G114" s="111"/>
      <c r="H114" s="67">
        <f t="shared" si="2"/>
        <v>555.31999999999994</v>
      </c>
      <c r="I114" s="67">
        <f t="shared" si="3"/>
        <v>555.31999999999994</v>
      </c>
    </row>
    <row r="115" spans="1:9" ht="15.75" customHeight="1">
      <c r="A115" s="62">
        <v>93</v>
      </c>
      <c r="B115" s="95" t="s">
        <v>275</v>
      </c>
      <c r="C115" s="63" t="s">
        <v>581</v>
      </c>
      <c r="D115" s="62" t="s">
        <v>628</v>
      </c>
      <c r="E115" s="62">
        <v>1260</v>
      </c>
      <c r="F115" s="68">
        <v>893.62</v>
      </c>
      <c r="G115" s="68"/>
      <c r="H115" s="67">
        <f t="shared" si="2"/>
        <v>366.38</v>
      </c>
      <c r="I115" s="67">
        <f t="shared" si="3"/>
        <v>366.38</v>
      </c>
    </row>
    <row r="116" spans="1:9" ht="15.75" customHeight="1">
      <c r="A116" s="62">
        <v>94</v>
      </c>
      <c r="B116" s="95" t="s">
        <v>691</v>
      </c>
      <c r="C116" s="61" t="s">
        <v>519</v>
      </c>
      <c r="D116" s="62" t="s">
        <v>630</v>
      </c>
      <c r="E116" s="62">
        <v>3200</v>
      </c>
      <c r="F116" s="68">
        <v>474.47</v>
      </c>
      <c r="G116" s="68"/>
      <c r="H116" s="67">
        <f t="shared" si="2"/>
        <v>2725.5299999999997</v>
      </c>
      <c r="I116" s="67">
        <f t="shared" si="3"/>
        <v>2725.5299999999997</v>
      </c>
    </row>
    <row r="117" spans="1:9" ht="15.75" customHeight="1">
      <c r="A117" s="62">
        <v>95</v>
      </c>
      <c r="B117" s="95" t="s">
        <v>276</v>
      </c>
      <c r="C117" s="63" t="s">
        <v>582</v>
      </c>
      <c r="D117" s="62" t="s">
        <v>629</v>
      </c>
      <c r="E117" s="62">
        <v>2000</v>
      </c>
      <c r="F117" s="68">
        <v>610.66</v>
      </c>
      <c r="G117" s="68"/>
      <c r="H117" s="67">
        <f t="shared" si="2"/>
        <v>1389.3400000000001</v>
      </c>
      <c r="I117" s="67">
        <f t="shared" si="3"/>
        <v>1389.3400000000001</v>
      </c>
    </row>
    <row r="118" spans="1:9" ht="13.5" customHeight="1">
      <c r="A118" s="62">
        <v>96</v>
      </c>
      <c r="B118" s="95" t="s">
        <v>277</v>
      </c>
      <c r="C118" s="63" t="s">
        <v>583</v>
      </c>
      <c r="D118" s="62" t="s">
        <v>628</v>
      </c>
      <c r="E118" s="62">
        <v>1260</v>
      </c>
      <c r="F118" s="68">
        <v>167.02</v>
      </c>
      <c r="G118" s="68"/>
      <c r="H118" s="67">
        <f t="shared" si="2"/>
        <v>1092.98</v>
      </c>
      <c r="I118" s="67">
        <f t="shared" si="3"/>
        <v>1092.98</v>
      </c>
    </row>
    <row r="119" spans="1:9" ht="13.5" customHeight="1">
      <c r="A119" s="62">
        <v>97</v>
      </c>
      <c r="B119" s="95" t="s">
        <v>278</v>
      </c>
      <c r="C119" s="63" t="s">
        <v>584</v>
      </c>
      <c r="D119" s="62" t="s">
        <v>629</v>
      </c>
      <c r="E119" s="62">
        <v>2000</v>
      </c>
      <c r="F119" s="68">
        <v>702.13</v>
      </c>
      <c r="G119" s="68"/>
      <c r="H119" s="67">
        <f t="shared" si="2"/>
        <v>1297.8699999999999</v>
      </c>
      <c r="I119" s="67">
        <f t="shared" si="3"/>
        <v>1297.8699999999999</v>
      </c>
    </row>
    <row r="120" spans="1:9" ht="13.5" customHeight="1">
      <c r="A120" s="62">
        <v>98</v>
      </c>
      <c r="B120" s="95" t="s">
        <v>279</v>
      </c>
      <c r="C120" s="63" t="s">
        <v>585</v>
      </c>
      <c r="D120" s="62" t="s">
        <v>628</v>
      </c>
      <c r="E120" s="62">
        <v>1260</v>
      </c>
      <c r="F120" s="68">
        <v>440.43</v>
      </c>
      <c r="G120" s="68">
        <v>15</v>
      </c>
      <c r="H120" s="67">
        <f t="shared" si="2"/>
        <v>835.19499999999994</v>
      </c>
      <c r="I120" s="67">
        <f t="shared" si="3"/>
        <v>835.19499999999994</v>
      </c>
    </row>
    <row r="121" spans="1:9" ht="13.5" customHeight="1">
      <c r="A121" s="62">
        <v>99</v>
      </c>
      <c r="B121" s="95" t="s">
        <v>280</v>
      </c>
      <c r="C121" s="63" t="s">
        <v>586</v>
      </c>
      <c r="D121" s="62" t="s">
        <v>628</v>
      </c>
      <c r="E121" s="62">
        <v>1260</v>
      </c>
      <c r="F121" s="68">
        <v>229.79</v>
      </c>
      <c r="G121" s="68"/>
      <c r="H121" s="67">
        <f t="shared" si="2"/>
        <v>1030.21</v>
      </c>
      <c r="I121" s="67">
        <f t="shared" si="3"/>
        <v>1030.21</v>
      </c>
    </row>
    <row r="122" spans="1:9" ht="13.5" customHeight="1">
      <c r="A122" s="62">
        <v>100</v>
      </c>
      <c r="B122" s="95" t="s">
        <v>692</v>
      </c>
      <c r="C122" s="61" t="s">
        <v>541</v>
      </c>
      <c r="D122" s="62" t="s">
        <v>628</v>
      </c>
      <c r="E122" s="62">
        <v>1260</v>
      </c>
      <c r="F122" s="68">
        <v>213.83</v>
      </c>
      <c r="G122" s="68"/>
      <c r="H122" s="67">
        <f t="shared" si="2"/>
        <v>1046.17</v>
      </c>
      <c r="I122" s="67">
        <f t="shared" si="3"/>
        <v>1046.17</v>
      </c>
    </row>
    <row r="123" spans="1:9" ht="13.5" customHeight="1">
      <c r="A123" s="62">
        <v>101</v>
      </c>
      <c r="B123" s="95" t="s">
        <v>693</v>
      </c>
      <c r="C123" s="63" t="s">
        <v>588</v>
      </c>
      <c r="D123" s="62" t="s">
        <v>325</v>
      </c>
      <c r="E123" s="62">
        <v>800</v>
      </c>
      <c r="F123" s="68">
        <v>371.28</v>
      </c>
      <c r="G123" s="68"/>
      <c r="H123" s="67">
        <f t="shared" si="2"/>
        <v>428.72</v>
      </c>
      <c r="I123" s="67">
        <f t="shared" si="3"/>
        <v>428.72</v>
      </c>
    </row>
    <row r="124" spans="1:9" ht="13.5" customHeight="1">
      <c r="A124" s="62">
        <v>102</v>
      </c>
      <c r="B124" s="95" t="s">
        <v>283</v>
      </c>
      <c r="C124" s="63" t="s">
        <v>589</v>
      </c>
      <c r="D124" s="62" t="s">
        <v>629</v>
      </c>
      <c r="E124" s="62">
        <v>2000</v>
      </c>
      <c r="F124" s="68">
        <v>302.13</v>
      </c>
      <c r="G124" s="68"/>
      <c r="H124" s="67">
        <f t="shared" si="2"/>
        <v>1697.87</v>
      </c>
      <c r="I124" s="67">
        <f t="shared" si="3"/>
        <v>1697.87</v>
      </c>
    </row>
    <row r="125" spans="1:9" ht="13.5" customHeight="1">
      <c r="A125" s="62">
        <v>103</v>
      </c>
      <c r="B125" s="95" t="s">
        <v>694</v>
      </c>
      <c r="C125" s="61" t="s">
        <v>520</v>
      </c>
      <c r="D125" s="62" t="s">
        <v>630</v>
      </c>
      <c r="E125" s="62">
        <v>3200</v>
      </c>
      <c r="F125" s="68">
        <v>1128.72</v>
      </c>
      <c r="G125" s="68"/>
      <c r="H125" s="67">
        <f t="shared" si="2"/>
        <v>2071.2799999999997</v>
      </c>
      <c r="I125" s="67">
        <f t="shared" si="3"/>
        <v>2071.2799999999997</v>
      </c>
    </row>
    <row r="126" spans="1:9" ht="13.5" customHeight="1">
      <c r="A126" s="62">
        <v>104</v>
      </c>
      <c r="B126" s="95" t="s">
        <v>695</v>
      </c>
      <c r="C126" s="63" t="s">
        <v>328</v>
      </c>
      <c r="D126" s="62">
        <v>400</v>
      </c>
      <c r="E126" s="62">
        <v>400</v>
      </c>
      <c r="F126" s="68">
        <v>291.49</v>
      </c>
      <c r="G126" s="68"/>
      <c r="H126" s="67">
        <f t="shared" si="2"/>
        <v>108.50999999999999</v>
      </c>
      <c r="I126" s="67">
        <f t="shared" si="3"/>
        <v>108.50999999999999</v>
      </c>
    </row>
    <row r="127" spans="1:9" ht="13.5" customHeight="1">
      <c r="A127" s="62">
        <v>105</v>
      </c>
      <c r="B127" s="95" t="s">
        <v>696</v>
      </c>
      <c r="C127" s="63" t="s">
        <v>329</v>
      </c>
      <c r="D127" s="62">
        <v>560</v>
      </c>
      <c r="E127" s="62">
        <v>560</v>
      </c>
      <c r="F127" s="69">
        <v>290.43</v>
      </c>
      <c r="G127" s="68"/>
      <c r="H127" s="67">
        <f t="shared" si="2"/>
        <v>269.57</v>
      </c>
      <c r="I127" s="67">
        <f t="shared" si="3"/>
        <v>269.57</v>
      </c>
    </row>
    <row r="128" spans="1:9" ht="13.5" customHeight="1">
      <c r="A128" s="62">
        <v>106</v>
      </c>
      <c r="B128" s="95" t="s">
        <v>697</v>
      </c>
      <c r="C128" s="61" t="s">
        <v>543</v>
      </c>
      <c r="D128" s="62">
        <v>400</v>
      </c>
      <c r="E128" s="62">
        <v>400</v>
      </c>
      <c r="F128" s="68">
        <v>384</v>
      </c>
      <c r="G128" s="68"/>
      <c r="H128" s="67">
        <f t="shared" si="2"/>
        <v>16</v>
      </c>
      <c r="I128" s="67">
        <f t="shared" si="3"/>
        <v>16</v>
      </c>
    </row>
    <row r="129" spans="1:9" ht="13.5" customHeight="1">
      <c r="A129" s="62">
        <v>107</v>
      </c>
      <c r="B129" s="95" t="s">
        <v>698</v>
      </c>
      <c r="C129" s="63" t="s">
        <v>330</v>
      </c>
      <c r="D129" s="62">
        <v>320</v>
      </c>
      <c r="E129" s="62">
        <v>320</v>
      </c>
      <c r="F129" s="69">
        <v>219.15</v>
      </c>
      <c r="G129" s="68"/>
      <c r="H129" s="67">
        <f t="shared" si="2"/>
        <v>100.85</v>
      </c>
      <c r="I129" s="67">
        <f t="shared" si="3"/>
        <v>100.85</v>
      </c>
    </row>
    <row r="130" spans="1:9" ht="13.5" customHeight="1">
      <c r="A130" s="62">
        <v>108</v>
      </c>
      <c r="B130" s="95" t="s">
        <v>699</v>
      </c>
      <c r="C130" s="63" t="s">
        <v>412</v>
      </c>
      <c r="D130" s="62" t="s">
        <v>628</v>
      </c>
      <c r="E130" s="62">
        <v>1260</v>
      </c>
      <c r="F130" s="68">
        <v>687.23</v>
      </c>
      <c r="G130" s="68"/>
      <c r="H130" s="67">
        <f t="shared" si="2"/>
        <v>572.77</v>
      </c>
      <c r="I130" s="67">
        <f t="shared" si="3"/>
        <v>572.77</v>
      </c>
    </row>
    <row r="131" spans="1:9" ht="13.5" customHeight="1">
      <c r="A131" s="62">
        <v>109</v>
      </c>
      <c r="B131" s="95" t="s">
        <v>700</v>
      </c>
      <c r="C131" s="63" t="s">
        <v>418</v>
      </c>
      <c r="D131" s="62">
        <v>630</v>
      </c>
      <c r="E131" s="62">
        <v>630</v>
      </c>
      <c r="F131" s="68">
        <v>670.21</v>
      </c>
      <c r="G131" s="68"/>
      <c r="H131" s="67">
        <f t="shared" si="2"/>
        <v>-40.210000000000036</v>
      </c>
      <c r="I131" s="67">
        <f t="shared" si="3"/>
        <v>-40.210000000000036</v>
      </c>
    </row>
    <row r="132" spans="1:9" ht="13.5" customHeight="1">
      <c r="A132" s="62">
        <v>110</v>
      </c>
      <c r="B132" s="95" t="s">
        <v>701</v>
      </c>
      <c r="C132" s="63" t="s">
        <v>419</v>
      </c>
      <c r="D132" s="62">
        <v>400</v>
      </c>
      <c r="E132" s="62">
        <v>400</v>
      </c>
      <c r="F132" s="68">
        <v>279.79000000000002</v>
      </c>
      <c r="G132" s="68"/>
      <c r="H132" s="67">
        <f t="shared" si="2"/>
        <v>120.20999999999998</v>
      </c>
      <c r="I132" s="67">
        <f t="shared" si="3"/>
        <v>120.20999999999998</v>
      </c>
    </row>
    <row r="133" spans="1:9" ht="13.5" customHeight="1">
      <c r="A133" s="62">
        <v>111</v>
      </c>
      <c r="B133" s="95" t="s">
        <v>702</v>
      </c>
      <c r="C133" s="63" t="s">
        <v>420</v>
      </c>
      <c r="D133" s="62" t="s">
        <v>628</v>
      </c>
      <c r="E133" s="62">
        <v>1260</v>
      </c>
      <c r="F133" s="68">
        <v>860.64</v>
      </c>
      <c r="G133" s="68"/>
      <c r="H133" s="67">
        <f t="shared" si="2"/>
        <v>399.36</v>
      </c>
      <c r="I133" s="67">
        <f t="shared" si="3"/>
        <v>399.36</v>
      </c>
    </row>
    <row r="134" spans="1:9" ht="13.5" customHeight="1">
      <c r="A134" s="62">
        <v>112</v>
      </c>
      <c r="B134" s="95" t="s">
        <v>703</v>
      </c>
      <c r="C134" s="64" t="s">
        <v>346</v>
      </c>
      <c r="D134" s="62">
        <v>320</v>
      </c>
      <c r="E134" s="62">
        <v>320</v>
      </c>
      <c r="F134" s="68">
        <v>276.36</v>
      </c>
      <c r="G134" s="68"/>
      <c r="H134" s="67">
        <f t="shared" si="2"/>
        <v>43.639999999999986</v>
      </c>
      <c r="I134" s="67">
        <f t="shared" si="3"/>
        <v>43.639999999999986</v>
      </c>
    </row>
    <row r="135" spans="1:9" ht="13.5" customHeight="1">
      <c r="A135" s="62">
        <v>113</v>
      </c>
      <c r="B135" s="95" t="s">
        <v>34</v>
      </c>
      <c r="C135" s="64" t="s">
        <v>347</v>
      </c>
      <c r="D135" s="62">
        <v>320</v>
      </c>
      <c r="E135" s="62">
        <v>320</v>
      </c>
      <c r="F135" s="68">
        <v>215.96</v>
      </c>
      <c r="G135" s="68"/>
      <c r="H135" s="67">
        <f t="shared" si="2"/>
        <v>104.03999999999999</v>
      </c>
      <c r="I135" s="67">
        <f t="shared" si="3"/>
        <v>104.03999999999999</v>
      </c>
    </row>
    <row r="136" spans="1:9">
      <c r="A136" s="62">
        <v>114</v>
      </c>
      <c r="B136" s="95" t="s">
        <v>704</v>
      </c>
      <c r="C136" s="64" t="s">
        <v>348</v>
      </c>
      <c r="D136" s="62">
        <v>320</v>
      </c>
      <c r="E136" s="62">
        <v>320</v>
      </c>
      <c r="F136" s="68">
        <v>172.34</v>
      </c>
      <c r="G136" s="68"/>
      <c r="H136" s="67">
        <f t="shared" si="2"/>
        <v>147.66</v>
      </c>
      <c r="I136" s="67">
        <f t="shared" si="3"/>
        <v>147.66</v>
      </c>
    </row>
    <row r="137" spans="1:9">
      <c r="A137" s="62">
        <v>115</v>
      </c>
      <c r="B137" s="95" t="s">
        <v>36</v>
      </c>
      <c r="C137" s="64" t="s">
        <v>349</v>
      </c>
      <c r="D137" s="62">
        <v>320</v>
      </c>
      <c r="E137" s="62">
        <v>320</v>
      </c>
      <c r="F137" s="68">
        <v>177.66</v>
      </c>
      <c r="G137" s="111"/>
      <c r="H137" s="67">
        <f t="shared" si="2"/>
        <v>142.34</v>
      </c>
      <c r="I137" s="67">
        <f t="shared" si="3"/>
        <v>142.34</v>
      </c>
    </row>
    <row r="138" spans="1:9">
      <c r="A138" s="62">
        <v>116</v>
      </c>
      <c r="B138" s="95" t="s">
        <v>37</v>
      </c>
      <c r="C138" s="64" t="s">
        <v>350</v>
      </c>
      <c r="D138" s="62">
        <v>320</v>
      </c>
      <c r="E138" s="62">
        <v>320</v>
      </c>
      <c r="F138" s="68">
        <v>127.66</v>
      </c>
      <c r="G138" s="68"/>
      <c r="H138" s="67">
        <f t="shared" si="2"/>
        <v>192.34</v>
      </c>
      <c r="I138" s="67">
        <f t="shared" si="3"/>
        <v>192.34</v>
      </c>
    </row>
    <row r="139" spans="1:9">
      <c r="A139" s="62">
        <v>117</v>
      </c>
      <c r="B139" s="95" t="s">
        <v>38</v>
      </c>
      <c r="C139" s="64" t="s">
        <v>351</v>
      </c>
      <c r="D139" s="62">
        <v>320</v>
      </c>
      <c r="E139" s="62">
        <v>320</v>
      </c>
      <c r="F139" s="68">
        <v>127.66</v>
      </c>
      <c r="G139" s="68"/>
      <c r="H139" s="67">
        <f t="shared" si="2"/>
        <v>192.34</v>
      </c>
      <c r="I139" s="67">
        <f t="shared" si="3"/>
        <v>192.34</v>
      </c>
    </row>
    <row r="140" spans="1:9">
      <c r="A140" s="62">
        <v>118</v>
      </c>
      <c r="B140" s="95" t="s">
        <v>39</v>
      </c>
      <c r="C140" s="64" t="s">
        <v>352</v>
      </c>
      <c r="D140" s="62">
        <v>320</v>
      </c>
      <c r="E140" s="62">
        <v>320</v>
      </c>
      <c r="F140" s="68">
        <v>193.62</v>
      </c>
      <c r="G140" s="68"/>
      <c r="H140" s="67">
        <f t="shared" si="2"/>
        <v>126.38</v>
      </c>
      <c r="I140" s="67">
        <f t="shared" si="3"/>
        <v>126.38</v>
      </c>
    </row>
    <row r="141" spans="1:9">
      <c r="A141" s="62">
        <v>119</v>
      </c>
      <c r="B141" s="95" t="s">
        <v>40</v>
      </c>
      <c r="C141" s="64" t="s">
        <v>353</v>
      </c>
      <c r="D141" s="62">
        <v>320</v>
      </c>
      <c r="E141" s="62">
        <v>320</v>
      </c>
      <c r="F141" s="68">
        <v>236.17</v>
      </c>
      <c r="G141" s="68"/>
      <c r="H141" s="67">
        <f t="shared" si="2"/>
        <v>83.830000000000013</v>
      </c>
      <c r="I141" s="67">
        <f t="shared" si="3"/>
        <v>83.830000000000013</v>
      </c>
    </row>
    <row r="142" spans="1:9">
      <c r="A142" s="62">
        <v>120</v>
      </c>
      <c r="B142" s="95" t="s">
        <v>705</v>
      </c>
      <c r="C142" s="61" t="s">
        <v>544</v>
      </c>
      <c r="D142" s="62" t="s">
        <v>325</v>
      </c>
      <c r="E142" s="62">
        <v>800</v>
      </c>
      <c r="F142" s="68">
        <v>212.77</v>
      </c>
      <c r="G142" s="68"/>
      <c r="H142" s="67">
        <f t="shared" si="2"/>
        <v>587.23</v>
      </c>
      <c r="I142" s="67">
        <f t="shared" si="3"/>
        <v>587.23</v>
      </c>
    </row>
    <row r="143" spans="1:9">
      <c r="A143" s="62">
        <v>121</v>
      </c>
      <c r="B143" s="95" t="s">
        <v>706</v>
      </c>
      <c r="C143" s="64" t="s">
        <v>354</v>
      </c>
      <c r="D143" s="62">
        <v>320</v>
      </c>
      <c r="E143" s="62">
        <v>320</v>
      </c>
      <c r="F143" s="68">
        <v>140.43</v>
      </c>
      <c r="G143" s="68"/>
      <c r="H143" s="67">
        <f t="shared" si="2"/>
        <v>179.57</v>
      </c>
      <c r="I143" s="67">
        <f t="shared" si="3"/>
        <v>179.57</v>
      </c>
    </row>
    <row r="144" spans="1:9" ht="15.75" customHeight="1">
      <c r="A144" s="62">
        <v>122</v>
      </c>
      <c r="B144" s="95" t="s">
        <v>707</v>
      </c>
      <c r="C144" s="64" t="s">
        <v>355</v>
      </c>
      <c r="D144" s="62">
        <v>320</v>
      </c>
      <c r="E144" s="62">
        <v>320</v>
      </c>
      <c r="F144" s="68">
        <v>125.53</v>
      </c>
      <c r="G144" s="68"/>
      <c r="H144" s="67">
        <f t="shared" si="2"/>
        <v>194.47</v>
      </c>
      <c r="I144" s="67">
        <f t="shared" si="3"/>
        <v>194.47</v>
      </c>
    </row>
    <row r="145" spans="1:9" ht="15.75" customHeight="1">
      <c r="A145" s="62">
        <v>123</v>
      </c>
      <c r="B145" s="95" t="s">
        <v>708</v>
      </c>
      <c r="C145" s="63" t="s">
        <v>413</v>
      </c>
      <c r="D145" s="62" t="s">
        <v>628</v>
      </c>
      <c r="E145" s="62">
        <v>1260</v>
      </c>
      <c r="F145" s="68">
        <v>586.16999999999996</v>
      </c>
      <c r="G145" s="68"/>
      <c r="H145" s="67">
        <f t="shared" si="2"/>
        <v>673.83</v>
      </c>
      <c r="I145" s="67">
        <f t="shared" si="3"/>
        <v>673.83</v>
      </c>
    </row>
    <row r="146" spans="1:9" ht="15.75" customHeight="1">
      <c r="A146" s="62">
        <v>124</v>
      </c>
      <c r="B146" s="95" t="s">
        <v>709</v>
      </c>
      <c r="C146" s="64" t="s">
        <v>356</v>
      </c>
      <c r="D146" s="62">
        <v>320</v>
      </c>
      <c r="E146" s="62">
        <v>320</v>
      </c>
      <c r="F146" s="68">
        <v>168.09</v>
      </c>
      <c r="G146" s="68"/>
      <c r="H146" s="67">
        <f t="shared" si="2"/>
        <v>151.91</v>
      </c>
      <c r="I146" s="67">
        <f t="shared" si="3"/>
        <v>151.91</v>
      </c>
    </row>
    <row r="147" spans="1:9" ht="15.75" customHeight="1">
      <c r="A147" s="62">
        <v>125</v>
      </c>
      <c r="B147" s="95" t="s">
        <v>710</v>
      </c>
      <c r="C147" s="97" t="s">
        <v>459</v>
      </c>
      <c r="D147" s="62">
        <v>320</v>
      </c>
      <c r="E147" s="62">
        <v>320</v>
      </c>
      <c r="F147" s="68">
        <v>120.21</v>
      </c>
      <c r="G147" s="68"/>
      <c r="H147" s="67">
        <f t="shared" si="2"/>
        <v>199.79000000000002</v>
      </c>
      <c r="I147" s="67">
        <f t="shared" si="3"/>
        <v>199.79000000000002</v>
      </c>
    </row>
    <row r="148" spans="1:9">
      <c r="A148" s="62">
        <v>126</v>
      </c>
      <c r="B148" s="95" t="s">
        <v>151</v>
      </c>
      <c r="C148" s="97" t="s">
        <v>460</v>
      </c>
      <c r="D148" s="62">
        <v>320</v>
      </c>
      <c r="E148" s="62">
        <v>320</v>
      </c>
      <c r="F148" s="68">
        <v>175.53</v>
      </c>
      <c r="G148" s="68"/>
      <c r="H148" s="67">
        <f t="shared" si="2"/>
        <v>144.47</v>
      </c>
      <c r="I148" s="67">
        <f t="shared" si="3"/>
        <v>144.47</v>
      </c>
    </row>
    <row r="149" spans="1:9">
      <c r="A149" s="62">
        <v>127</v>
      </c>
      <c r="B149" s="95" t="s">
        <v>152</v>
      </c>
      <c r="C149" s="97" t="s">
        <v>461</v>
      </c>
      <c r="D149" s="62">
        <v>320</v>
      </c>
      <c r="E149" s="62">
        <v>320</v>
      </c>
      <c r="F149" s="68">
        <v>143.62</v>
      </c>
      <c r="G149" s="68"/>
      <c r="H149" s="67">
        <f t="shared" si="2"/>
        <v>176.38</v>
      </c>
      <c r="I149" s="67">
        <f t="shared" si="3"/>
        <v>176.38</v>
      </c>
    </row>
    <row r="150" spans="1:9">
      <c r="A150" s="62">
        <v>128</v>
      </c>
      <c r="B150" s="95" t="s">
        <v>153</v>
      </c>
      <c r="C150" s="97" t="s">
        <v>462</v>
      </c>
      <c r="D150" s="62">
        <v>250</v>
      </c>
      <c r="E150" s="62">
        <v>250</v>
      </c>
      <c r="F150" s="68">
        <v>272.33999999999997</v>
      </c>
      <c r="G150" s="111"/>
      <c r="H150" s="67">
        <f t="shared" si="2"/>
        <v>-22.339999999999975</v>
      </c>
      <c r="I150" s="67">
        <f t="shared" si="3"/>
        <v>-22.339999999999975</v>
      </c>
    </row>
    <row r="151" spans="1:9">
      <c r="A151" s="62">
        <v>129</v>
      </c>
      <c r="B151" s="95" t="s">
        <v>711</v>
      </c>
      <c r="C151" s="97" t="s">
        <v>463</v>
      </c>
      <c r="D151" s="62">
        <v>630</v>
      </c>
      <c r="E151" s="62">
        <v>630</v>
      </c>
      <c r="F151" s="68">
        <v>160.63999999999999</v>
      </c>
      <c r="G151" s="68"/>
      <c r="H151" s="67">
        <f t="shared" ref="H151:H214" si="4">E151-(F151-G151/0.96)</f>
        <v>469.36</v>
      </c>
      <c r="I151" s="67">
        <f t="shared" ref="I151:I214" si="5">H151</f>
        <v>469.36</v>
      </c>
    </row>
    <row r="152" spans="1:9">
      <c r="A152" s="62">
        <v>130</v>
      </c>
      <c r="B152" s="95" t="s">
        <v>712</v>
      </c>
      <c r="C152" s="97" t="s">
        <v>464</v>
      </c>
      <c r="D152" s="62">
        <v>320</v>
      </c>
      <c r="E152" s="62">
        <v>320</v>
      </c>
      <c r="F152" s="68">
        <v>334.04</v>
      </c>
      <c r="G152" s="111"/>
      <c r="H152" s="67">
        <f t="shared" si="4"/>
        <v>-14.04000000000002</v>
      </c>
      <c r="I152" s="67">
        <f t="shared" si="5"/>
        <v>-14.04000000000002</v>
      </c>
    </row>
    <row r="153" spans="1:9">
      <c r="A153" s="62">
        <v>131</v>
      </c>
      <c r="B153" s="95" t="s">
        <v>156</v>
      </c>
      <c r="C153" s="97" t="s">
        <v>465</v>
      </c>
      <c r="D153" s="62">
        <v>320</v>
      </c>
      <c r="E153" s="62">
        <v>320</v>
      </c>
      <c r="F153" s="68">
        <v>181.91</v>
      </c>
      <c r="G153" s="68"/>
      <c r="H153" s="67">
        <f t="shared" si="4"/>
        <v>138.09</v>
      </c>
      <c r="I153" s="67">
        <f t="shared" si="5"/>
        <v>138.09</v>
      </c>
    </row>
    <row r="154" spans="1:9">
      <c r="A154" s="62">
        <v>132</v>
      </c>
      <c r="B154" s="95" t="s">
        <v>157</v>
      </c>
      <c r="C154" s="97" t="s">
        <v>466</v>
      </c>
      <c r="D154" s="62">
        <v>400</v>
      </c>
      <c r="E154" s="62">
        <v>400</v>
      </c>
      <c r="F154" s="68">
        <v>310.64</v>
      </c>
      <c r="G154" s="68"/>
      <c r="H154" s="67">
        <f t="shared" si="4"/>
        <v>89.360000000000014</v>
      </c>
      <c r="I154" s="67">
        <f t="shared" si="5"/>
        <v>89.360000000000014</v>
      </c>
    </row>
    <row r="155" spans="1:9">
      <c r="A155" s="62">
        <v>133</v>
      </c>
      <c r="B155" s="95" t="s">
        <v>713</v>
      </c>
      <c r="C155" s="63" t="s">
        <v>421</v>
      </c>
      <c r="D155" s="62" t="s">
        <v>628</v>
      </c>
      <c r="E155" s="62">
        <v>1260</v>
      </c>
      <c r="F155" s="68">
        <v>518.09</v>
      </c>
      <c r="G155" s="68"/>
      <c r="H155" s="67">
        <f t="shared" si="4"/>
        <v>741.91</v>
      </c>
      <c r="I155" s="67">
        <f t="shared" si="5"/>
        <v>741.91</v>
      </c>
    </row>
    <row r="156" spans="1:9">
      <c r="A156" s="62">
        <v>134</v>
      </c>
      <c r="B156" s="95" t="s">
        <v>714</v>
      </c>
      <c r="C156" s="61" t="s">
        <v>545</v>
      </c>
      <c r="D156" s="62">
        <v>320</v>
      </c>
      <c r="E156" s="62">
        <v>320</v>
      </c>
      <c r="F156" s="68">
        <v>301</v>
      </c>
      <c r="G156" s="68"/>
      <c r="H156" s="67">
        <f t="shared" si="4"/>
        <v>19</v>
      </c>
      <c r="I156" s="67">
        <f t="shared" si="5"/>
        <v>19</v>
      </c>
    </row>
    <row r="157" spans="1:9">
      <c r="A157" s="62">
        <v>135</v>
      </c>
      <c r="B157" s="95" t="s">
        <v>715</v>
      </c>
      <c r="C157" s="61" t="s">
        <v>546</v>
      </c>
      <c r="D157" s="62">
        <v>320</v>
      </c>
      <c r="E157" s="62">
        <v>320</v>
      </c>
      <c r="F157" s="68">
        <v>227.66</v>
      </c>
      <c r="G157" s="111"/>
      <c r="H157" s="67">
        <f t="shared" si="4"/>
        <v>92.34</v>
      </c>
      <c r="I157" s="67">
        <f t="shared" si="5"/>
        <v>92.34</v>
      </c>
    </row>
    <row r="158" spans="1:9">
      <c r="A158" s="62">
        <v>136</v>
      </c>
      <c r="B158" s="95" t="s">
        <v>716</v>
      </c>
      <c r="C158" s="63" t="s">
        <v>436</v>
      </c>
      <c r="D158" s="62" t="s">
        <v>628</v>
      </c>
      <c r="E158" s="62">
        <v>1260</v>
      </c>
      <c r="F158" s="68">
        <v>719.15</v>
      </c>
      <c r="G158" s="68"/>
      <c r="H158" s="67">
        <f t="shared" si="4"/>
        <v>540.85</v>
      </c>
      <c r="I158" s="67">
        <f t="shared" si="5"/>
        <v>540.85</v>
      </c>
    </row>
    <row r="159" spans="1:9">
      <c r="A159" s="62">
        <v>137</v>
      </c>
      <c r="B159" s="95" t="s">
        <v>717</v>
      </c>
      <c r="C159" s="63" t="s">
        <v>437</v>
      </c>
      <c r="D159" s="62" t="s">
        <v>628</v>
      </c>
      <c r="E159" s="62">
        <v>1260</v>
      </c>
      <c r="F159" s="68">
        <v>431.91</v>
      </c>
      <c r="G159" s="111"/>
      <c r="H159" s="67">
        <f t="shared" si="4"/>
        <v>828.08999999999992</v>
      </c>
      <c r="I159" s="67">
        <f t="shared" si="5"/>
        <v>828.08999999999992</v>
      </c>
    </row>
    <row r="160" spans="1:9">
      <c r="A160" s="62">
        <v>138</v>
      </c>
      <c r="B160" s="95" t="s">
        <v>718</v>
      </c>
      <c r="C160" s="64" t="s">
        <v>357</v>
      </c>
      <c r="D160" s="62">
        <v>400</v>
      </c>
      <c r="E160" s="62">
        <v>400</v>
      </c>
      <c r="F160" s="68">
        <v>281.91000000000003</v>
      </c>
      <c r="G160" s="68"/>
      <c r="H160" s="67">
        <f t="shared" si="4"/>
        <v>118.08999999999997</v>
      </c>
      <c r="I160" s="67">
        <f t="shared" si="5"/>
        <v>118.08999999999997</v>
      </c>
    </row>
    <row r="161" spans="1:9">
      <c r="A161" s="62">
        <v>139</v>
      </c>
      <c r="B161" s="95" t="s">
        <v>45</v>
      </c>
      <c r="C161" s="64" t="s">
        <v>358</v>
      </c>
      <c r="D161" s="62">
        <v>400</v>
      </c>
      <c r="E161" s="62">
        <v>400</v>
      </c>
      <c r="F161" s="68">
        <v>155.32</v>
      </c>
      <c r="G161" s="68"/>
      <c r="H161" s="67">
        <f t="shared" si="4"/>
        <v>244.68</v>
      </c>
      <c r="I161" s="67">
        <f t="shared" si="5"/>
        <v>244.68</v>
      </c>
    </row>
    <row r="162" spans="1:9">
      <c r="A162" s="62">
        <v>140</v>
      </c>
      <c r="B162" s="95" t="s">
        <v>46</v>
      </c>
      <c r="C162" s="64" t="s">
        <v>359</v>
      </c>
      <c r="D162" s="62">
        <v>320</v>
      </c>
      <c r="E162" s="62">
        <v>320</v>
      </c>
      <c r="F162" s="68">
        <v>241.49</v>
      </c>
      <c r="G162" s="68"/>
      <c r="H162" s="67">
        <f t="shared" si="4"/>
        <v>78.509999999999991</v>
      </c>
      <c r="I162" s="67">
        <f t="shared" si="5"/>
        <v>78.509999999999991</v>
      </c>
    </row>
    <row r="163" spans="1:9">
      <c r="A163" s="62">
        <v>141</v>
      </c>
      <c r="B163" s="95" t="s">
        <v>719</v>
      </c>
      <c r="C163" s="64" t="s">
        <v>359</v>
      </c>
      <c r="D163" s="62" t="s">
        <v>629</v>
      </c>
      <c r="E163" s="62">
        <v>2000</v>
      </c>
      <c r="F163" s="68">
        <v>455.32</v>
      </c>
      <c r="G163" s="68">
        <v>220</v>
      </c>
      <c r="H163" s="67">
        <f t="shared" si="4"/>
        <v>1773.8466666666668</v>
      </c>
      <c r="I163" s="67">
        <f t="shared" si="5"/>
        <v>1773.8466666666668</v>
      </c>
    </row>
    <row r="164" spans="1:9">
      <c r="A164" s="62">
        <v>142</v>
      </c>
      <c r="B164" s="95" t="s">
        <v>720</v>
      </c>
      <c r="C164" s="64" t="s">
        <v>360</v>
      </c>
      <c r="D164" s="62">
        <v>400</v>
      </c>
      <c r="E164" s="62">
        <v>400</v>
      </c>
      <c r="F164" s="68">
        <v>103.19</v>
      </c>
      <c r="G164" s="68"/>
      <c r="H164" s="67">
        <f t="shared" si="4"/>
        <v>296.81</v>
      </c>
      <c r="I164" s="67">
        <f t="shared" si="5"/>
        <v>296.81</v>
      </c>
    </row>
    <row r="165" spans="1:9">
      <c r="A165" s="62">
        <v>143</v>
      </c>
      <c r="B165" s="95" t="s">
        <v>49</v>
      </c>
      <c r="C165" s="64" t="s">
        <v>360</v>
      </c>
      <c r="D165" s="62">
        <v>630</v>
      </c>
      <c r="E165" s="62">
        <v>630</v>
      </c>
      <c r="F165" s="68">
        <v>500</v>
      </c>
      <c r="G165" s="68"/>
      <c r="H165" s="67">
        <f t="shared" si="4"/>
        <v>130</v>
      </c>
      <c r="I165" s="67">
        <f t="shared" si="5"/>
        <v>130</v>
      </c>
    </row>
    <row r="166" spans="1:9">
      <c r="A166" s="62">
        <v>144</v>
      </c>
      <c r="B166" s="95" t="s">
        <v>50</v>
      </c>
      <c r="C166" s="64" t="s">
        <v>361</v>
      </c>
      <c r="D166" s="62">
        <v>320</v>
      </c>
      <c r="E166" s="62">
        <v>320</v>
      </c>
      <c r="F166" s="68">
        <v>302.13</v>
      </c>
      <c r="G166" s="111"/>
      <c r="H166" s="67">
        <f t="shared" si="4"/>
        <v>17.870000000000005</v>
      </c>
      <c r="I166" s="67">
        <f t="shared" si="5"/>
        <v>17.870000000000005</v>
      </c>
    </row>
    <row r="167" spans="1:9">
      <c r="A167" s="62">
        <v>145</v>
      </c>
      <c r="B167" s="95" t="s">
        <v>51</v>
      </c>
      <c r="C167" s="64" t="s">
        <v>362</v>
      </c>
      <c r="D167" s="62">
        <v>400</v>
      </c>
      <c r="E167" s="62">
        <v>400</v>
      </c>
      <c r="F167" s="68">
        <v>317.02</v>
      </c>
      <c r="G167" s="68"/>
      <c r="H167" s="67">
        <f t="shared" si="4"/>
        <v>82.980000000000018</v>
      </c>
      <c r="I167" s="67">
        <f t="shared" si="5"/>
        <v>82.980000000000018</v>
      </c>
    </row>
    <row r="168" spans="1:9">
      <c r="A168" s="62">
        <v>146</v>
      </c>
      <c r="B168" s="95" t="s">
        <v>52</v>
      </c>
      <c r="C168" s="64" t="s">
        <v>363</v>
      </c>
      <c r="D168" s="62">
        <v>400</v>
      </c>
      <c r="E168" s="62">
        <v>400</v>
      </c>
      <c r="F168" s="68">
        <v>257.45</v>
      </c>
      <c r="G168" s="68"/>
      <c r="H168" s="67">
        <f t="shared" si="4"/>
        <v>142.55000000000001</v>
      </c>
      <c r="I168" s="67">
        <f t="shared" si="5"/>
        <v>142.55000000000001</v>
      </c>
    </row>
    <row r="169" spans="1:9">
      <c r="A169" s="62">
        <v>147</v>
      </c>
      <c r="B169" s="95" t="s">
        <v>56</v>
      </c>
      <c r="C169" s="64" t="s">
        <v>367</v>
      </c>
      <c r="D169" s="62" t="s">
        <v>628</v>
      </c>
      <c r="E169" s="62">
        <v>1260</v>
      </c>
      <c r="F169" s="68">
        <v>739.36</v>
      </c>
      <c r="G169" s="68"/>
      <c r="H169" s="67">
        <f t="shared" si="4"/>
        <v>520.64</v>
      </c>
      <c r="I169" s="67">
        <f t="shared" si="5"/>
        <v>520.64</v>
      </c>
    </row>
    <row r="170" spans="1:9">
      <c r="A170" s="62">
        <v>148</v>
      </c>
      <c r="B170" s="95" t="s">
        <v>721</v>
      </c>
      <c r="C170" s="64" t="s">
        <v>364</v>
      </c>
      <c r="D170" s="62" t="s">
        <v>629</v>
      </c>
      <c r="E170" s="62">
        <v>2000</v>
      </c>
      <c r="F170" s="68">
        <v>612.77</v>
      </c>
      <c r="G170" s="68"/>
      <c r="H170" s="67">
        <f t="shared" si="4"/>
        <v>1387.23</v>
      </c>
      <c r="I170" s="67">
        <f t="shared" si="5"/>
        <v>1387.23</v>
      </c>
    </row>
    <row r="171" spans="1:9">
      <c r="A171" s="62">
        <v>149</v>
      </c>
      <c r="B171" s="95" t="s">
        <v>54</v>
      </c>
      <c r="C171" s="64" t="s">
        <v>365</v>
      </c>
      <c r="D171" s="62">
        <v>320</v>
      </c>
      <c r="E171" s="62">
        <v>320</v>
      </c>
      <c r="F171" s="68">
        <v>286.17</v>
      </c>
      <c r="G171" s="68"/>
      <c r="H171" s="67">
        <f t="shared" si="4"/>
        <v>33.829999999999984</v>
      </c>
      <c r="I171" s="67">
        <f t="shared" si="5"/>
        <v>33.829999999999984</v>
      </c>
    </row>
    <row r="172" spans="1:9">
      <c r="A172" s="62">
        <v>150</v>
      </c>
      <c r="B172" s="95" t="s">
        <v>722</v>
      </c>
      <c r="C172" s="63" t="s">
        <v>422</v>
      </c>
      <c r="D172" s="62" t="s">
        <v>628</v>
      </c>
      <c r="E172" s="62">
        <v>1260</v>
      </c>
      <c r="F172" s="68">
        <v>840.43</v>
      </c>
      <c r="G172" s="68"/>
      <c r="H172" s="67">
        <f t="shared" si="4"/>
        <v>419.57000000000005</v>
      </c>
      <c r="I172" s="67">
        <f t="shared" si="5"/>
        <v>419.57000000000005</v>
      </c>
    </row>
    <row r="173" spans="1:9">
      <c r="A173" s="62">
        <v>151</v>
      </c>
      <c r="B173" s="95" t="s">
        <v>55</v>
      </c>
      <c r="C173" s="64" t="s">
        <v>366</v>
      </c>
      <c r="D173" s="62">
        <v>320</v>
      </c>
      <c r="E173" s="62">
        <v>320</v>
      </c>
      <c r="F173" s="68">
        <v>271.27999999999997</v>
      </c>
      <c r="G173" s="68"/>
      <c r="H173" s="67">
        <f t="shared" si="4"/>
        <v>48.720000000000027</v>
      </c>
      <c r="I173" s="67">
        <f t="shared" si="5"/>
        <v>48.720000000000027</v>
      </c>
    </row>
    <row r="174" spans="1:9">
      <c r="A174" s="62">
        <v>152</v>
      </c>
      <c r="B174" s="95" t="s">
        <v>723</v>
      </c>
      <c r="C174" s="63" t="s">
        <v>444</v>
      </c>
      <c r="D174" s="62">
        <v>320</v>
      </c>
      <c r="E174" s="62">
        <v>320</v>
      </c>
      <c r="F174" s="68">
        <v>161.69999999999999</v>
      </c>
      <c r="G174" s="68"/>
      <c r="H174" s="67">
        <f t="shared" si="4"/>
        <v>158.30000000000001</v>
      </c>
      <c r="I174" s="67">
        <f t="shared" si="5"/>
        <v>158.30000000000001</v>
      </c>
    </row>
    <row r="175" spans="1:9">
      <c r="A175" s="62">
        <v>153</v>
      </c>
      <c r="B175" s="95" t="s">
        <v>724</v>
      </c>
      <c r="C175" s="63" t="s">
        <v>445</v>
      </c>
      <c r="D175" s="62">
        <v>320</v>
      </c>
      <c r="E175" s="62">
        <v>320</v>
      </c>
      <c r="F175" s="68">
        <v>225.53</v>
      </c>
      <c r="G175" s="68"/>
      <c r="H175" s="67">
        <f t="shared" si="4"/>
        <v>94.47</v>
      </c>
      <c r="I175" s="67">
        <f t="shared" si="5"/>
        <v>94.47</v>
      </c>
    </row>
    <row r="176" spans="1:9">
      <c r="A176" s="62">
        <v>154</v>
      </c>
      <c r="B176" s="95" t="s">
        <v>725</v>
      </c>
      <c r="C176" s="63" t="s">
        <v>446</v>
      </c>
      <c r="D176" s="62">
        <v>400</v>
      </c>
      <c r="E176" s="62">
        <v>400</v>
      </c>
      <c r="F176" s="68">
        <v>480.85</v>
      </c>
      <c r="G176" s="68"/>
      <c r="H176" s="67">
        <f t="shared" si="4"/>
        <v>-80.850000000000023</v>
      </c>
      <c r="I176" s="67">
        <f t="shared" si="5"/>
        <v>-80.850000000000023</v>
      </c>
    </row>
    <row r="177" spans="1:9">
      <c r="A177" s="62">
        <v>155</v>
      </c>
      <c r="B177" s="95" t="s">
        <v>726</v>
      </c>
      <c r="C177" s="63" t="s">
        <v>447</v>
      </c>
      <c r="D177" s="62">
        <v>320</v>
      </c>
      <c r="E177" s="62">
        <v>320</v>
      </c>
      <c r="F177" s="68">
        <v>179.79</v>
      </c>
      <c r="G177" s="68"/>
      <c r="H177" s="67">
        <f t="shared" si="4"/>
        <v>140.21</v>
      </c>
      <c r="I177" s="67">
        <f t="shared" si="5"/>
        <v>140.21</v>
      </c>
    </row>
    <row r="178" spans="1:9">
      <c r="A178" s="62">
        <v>156</v>
      </c>
      <c r="B178" s="95" t="s">
        <v>727</v>
      </c>
      <c r="C178" s="63" t="s">
        <v>448</v>
      </c>
      <c r="D178" s="62">
        <v>320</v>
      </c>
      <c r="E178" s="62">
        <v>320</v>
      </c>
      <c r="F178" s="68">
        <v>256.38</v>
      </c>
      <c r="G178" s="68"/>
      <c r="H178" s="67">
        <f t="shared" si="4"/>
        <v>63.620000000000005</v>
      </c>
      <c r="I178" s="67">
        <f t="shared" si="5"/>
        <v>63.620000000000005</v>
      </c>
    </row>
    <row r="179" spans="1:9">
      <c r="A179" s="62">
        <v>157</v>
      </c>
      <c r="B179" s="95" t="s">
        <v>728</v>
      </c>
      <c r="C179" s="61" t="s">
        <v>522</v>
      </c>
      <c r="D179" s="62">
        <v>560</v>
      </c>
      <c r="E179" s="62">
        <v>560</v>
      </c>
      <c r="F179" s="68">
        <v>75.53</v>
      </c>
      <c r="G179" s="68"/>
      <c r="H179" s="67">
        <f t="shared" si="4"/>
        <v>484.47</v>
      </c>
      <c r="I179" s="67">
        <f t="shared" si="5"/>
        <v>484.47</v>
      </c>
    </row>
    <row r="180" spans="1:9">
      <c r="A180" s="62">
        <v>158</v>
      </c>
      <c r="B180" s="95" t="s">
        <v>729</v>
      </c>
      <c r="C180" s="61" t="s">
        <v>521</v>
      </c>
      <c r="D180" s="62">
        <v>560</v>
      </c>
      <c r="E180" s="62">
        <v>560</v>
      </c>
      <c r="F180" s="68">
        <v>179.79</v>
      </c>
      <c r="G180" s="68"/>
      <c r="H180" s="67">
        <f t="shared" si="4"/>
        <v>380.21000000000004</v>
      </c>
      <c r="I180" s="67">
        <f t="shared" si="5"/>
        <v>380.21000000000004</v>
      </c>
    </row>
    <row r="181" spans="1:9">
      <c r="A181" s="62">
        <v>159</v>
      </c>
      <c r="B181" s="95" t="s">
        <v>815</v>
      </c>
      <c r="C181" s="61" t="s">
        <v>523</v>
      </c>
      <c r="D181" s="62" t="s">
        <v>630</v>
      </c>
      <c r="E181" s="62">
        <v>3200</v>
      </c>
      <c r="F181" s="68">
        <v>1281.9100000000001</v>
      </c>
      <c r="G181" s="68"/>
      <c r="H181" s="67">
        <f t="shared" si="4"/>
        <v>1918.09</v>
      </c>
      <c r="I181" s="67">
        <f t="shared" si="5"/>
        <v>1918.09</v>
      </c>
    </row>
    <row r="182" spans="1:9">
      <c r="A182" s="62">
        <v>160</v>
      </c>
      <c r="B182" s="95" t="s">
        <v>730</v>
      </c>
      <c r="C182" s="63" t="s">
        <v>449</v>
      </c>
      <c r="D182" s="62">
        <v>320</v>
      </c>
      <c r="E182" s="62">
        <v>320</v>
      </c>
      <c r="F182" s="68">
        <v>378.72</v>
      </c>
      <c r="G182" s="68"/>
      <c r="H182" s="67">
        <f t="shared" si="4"/>
        <v>-58.720000000000027</v>
      </c>
      <c r="I182" s="67">
        <f t="shared" si="5"/>
        <v>-58.720000000000027</v>
      </c>
    </row>
    <row r="183" spans="1:9">
      <c r="A183" s="62">
        <v>161</v>
      </c>
      <c r="B183" s="95" t="s">
        <v>731</v>
      </c>
      <c r="C183" s="63" t="s">
        <v>450</v>
      </c>
      <c r="D183" s="62">
        <v>630</v>
      </c>
      <c r="E183" s="62">
        <v>630</v>
      </c>
      <c r="F183" s="68">
        <v>423.4</v>
      </c>
      <c r="G183" s="68"/>
      <c r="H183" s="67">
        <f t="shared" si="4"/>
        <v>206.60000000000002</v>
      </c>
      <c r="I183" s="67">
        <f t="shared" si="5"/>
        <v>206.60000000000002</v>
      </c>
    </row>
    <row r="184" spans="1:9">
      <c r="A184" s="62">
        <v>162</v>
      </c>
      <c r="B184" s="95" t="s">
        <v>732</v>
      </c>
      <c r="C184" s="63" t="s">
        <v>451</v>
      </c>
      <c r="D184" s="62">
        <v>630</v>
      </c>
      <c r="E184" s="62">
        <v>630</v>
      </c>
      <c r="F184" s="68">
        <v>397.87</v>
      </c>
      <c r="G184" s="68"/>
      <c r="H184" s="67">
        <f t="shared" si="4"/>
        <v>232.13</v>
      </c>
      <c r="I184" s="67">
        <f t="shared" si="5"/>
        <v>232.13</v>
      </c>
    </row>
    <row r="185" spans="1:9">
      <c r="A185" s="62">
        <v>163</v>
      </c>
      <c r="B185" s="95" t="s">
        <v>733</v>
      </c>
      <c r="C185" s="63" t="s">
        <v>452</v>
      </c>
      <c r="D185" s="62">
        <v>320</v>
      </c>
      <c r="E185" s="62">
        <v>320</v>
      </c>
      <c r="F185" s="68">
        <v>268.08999999999997</v>
      </c>
      <c r="G185" s="68"/>
      <c r="H185" s="67">
        <f t="shared" si="4"/>
        <v>51.910000000000025</v>
      </c>
      <c r="I185" s="67">
        <f t="shared" si="5"/>
        <v>51.910000000000025</v>
      </c>
    </row>
    <row r="186" spans="1:9">
      <c r="A186" s="62">
        <v>164</v>
      </c>
      <c r="B186" s="95" t="s">
        <v>734</v>
      </c>
      <c r="C186" s="63" t="s">
        <v>424</v>
      </c>
      <c r="D186" s="62">
        <v>320</v>
      </c>
      <c r="E186" s="62">
        <v>320</v>
      </c>
      <c r="F186" s="68">
        <v>207.45</v>
      </c>
      <c r="G186" s="68"/>
      <c r="H186" s="67">
        <f t="shared" si="4"/>
        <v>112.55000000000001</v>
      </c>
      <c r="I186" s="67">
        <f t="shared" si="5"/>
        <v>112.55000000000001</v>
      </c>
    </row>
    <row r="187" spans="1:9">
      <c r="A187" s="62">
        <v>165</v>
      </c>
      <c r="B187" s="95" t="s">
        <v>735</v>
      </c>
      <c r="C187" s="63" t="s">
        <v>423</v>
      </c>
      <c r="D187" s="62">
        <v>320</v>
      </c>
      <c r="E187" s="62">
        <v>320</v>
      </c>
      <c r="F187" s="68">
        <v>152.13</v>
      </c>
      <c r="G187" s="68"/>
      <c r="H187" s="67">
        <f t="shared" si="4"/>
        <v>167.87</v>
      </c>
      <c r="I187" s="67">
        <f t="shared" si="5"/>
        <v>167.87</v>
      </c>
    </row>
    <row r="188" spans="1:9">
      <c r="A188" s="62">
        <v>166</v>
      </c>
      <c r="B188" s="95" t="s">
        <v>736</v>
      </c>
      <c r="C188" s="61" t="s">
        <v>368</v>
      </c>
      <c r="D188" s="62">
        <v>320</v>
      </c>
      <c r="E188" s="62">
        <v>320</v>
      </c>
      <c r="F188" s="68">
        <v>225.53</v>
      </c>
      <c r="G188" s="68"/>
      <c r="H188" s="67">
        <f t="shared" si="4"/>
        <v>94.47</v>
      </c>
      <c r="I188" s="67">
        <f t="shared" si="5"/>
        <v>94.47</v>
      </c>
    </row>
    <row r="189" spans="1:9">
      <c r="A189" s="62">
        <v>167</v>
      </c>
      <c r="B189" s="95" t="s">
        <v>737</v>
      </c>
      <c r="C189" s="61" t="s">
        <v>369</v>
      </c>
      <c r="D189" s="62">
        <v>320</v>
      </c>
      <c r="E189" s="62">
        <v>320</v>
      </c>
      <c r="F189" s="68">
        <v>187.23</v>
      </c>
      <c r="G189" s="68"/>
      <c r="H189" s="67">
        <f t="shared" si="4"/>
        <v>132.77000000000001</v>
      </c>
      <c r="I189" s="67">
        <f t="shared" si="5"/>
        <v>132.77000000000001</v>
      </c>
    </row>
    <row r="190" spans="1:9">
      <c r="A190" s="62">
        <v>168</v>
      </c>
      <c r="B190" s="95" t="s">
        <v>738</v>
      </c>
      <c r="C190" s="61" t="s">
        <v>370</v>
      </c>
      <c r="D190" s="62">
        <v>400</v>
      </c>
      <c r="E190" s="62">
        <v>400</v>
      </c>
      <c r="F190" s="68">
        <v>207.45</v>
      </c>
      <c r="G190" s="68"/>
      <c r="H190" s="67">
        <f t="shared" si="4"/>
        <v>192.55</v>
      </c>
      <c r="I190" s="67">
        <f t="shared" si="5"/>
        <v>192.55</v>
      </c>
    </row>
    <row r="191" spans="1:9">
      <c r="A191" s="62">
        <v>169</v>
      </c>
      <c r="B191" s="95" t="s">
        <v>739</v>
      </c>
      <c r="C191" s="61" t="s">
        <v>371</v>
      </c>
      <c r="D191" s="62">
        <v>400</v>
      </c>
      <c r="E191" s="62">
        <v>400</v>
      </c>
      <c r="F191" s="68">
        <v>0</v>
      </c>
      <c r="G191" s="111"/>
      <c r="H191" s="67">
        <f t="shared" si="4"/>
        <v>400</v>
      </c>
      <c r="I191" s="67">
        <f t="shared" si="5"/>
        <v>400</v>
      </c>
    </row>
    <row r="192" spans="1:9">
      <c r="A192" s="62">
        <v>170</v>
      </c>
      <c r="B192" s="95" t="s">
        <v>740</v>
      </c>
      <c r="C192" s="61" t="s">
        <v>372</v>
      </c>
      <c r="D192" s="62">
        <v>400</v>
      </c>
      <c r="E192" s="62">
        <v>400</v>
      </c>
      <c r="F192" s="68">
        <v>274.47000000000003</v>
      </c>
      <c r="G192" s="68"/>
      <c r="H192" s="67">
        <f t="shared" si="4"/>
        <v>125.52999999999997</v>
      </c>
      <c r="I192" s="67">
        <f t="shared" si="5"/>
        <v>125.52999999999997</v>
      </c>
    </row>
    <row r="193" spans="1:9">
      <c r="A193" s="62">
        <v>171</v>
      </c>
      <c r="B193" s="95" t="s">
        <v>741</v>
      </c>
      <c r="C193" s="61" t="s">
        <v>373</v>
      </c>
      <c r="D193" s="62">
        <v>320</v>
      </c>
      <c r="E193" s="62">
        <v>320</v>
      </c>
      <c r="F193" s="68">
        <v>210.64</v>
      </c>
      <c r="G193" s="68"/>
      <c r="H193" s="67">
        <f t="shared" si="4"/>
        <v>109.36000000000001</v>
      </c>
      <c r="I193" s="67">
        <f t="shared" si="5"/>
        <v>109.36000000000001</v>
      </c>
    </row>
    <row r="194" spans="1:9">
      <c r="A194" s="62">
        <v>172</v>
      </c>
      <c r="B194" s="95" t="s">
        <v>742</v>
      </c>
      <c r="C194" s="63" t="s">
        <v>426</v>
      </c>
      <c r="D194" s="62">
        <v>400</v>
      </c>
      <c r="E194" s="62">
        <v>400</v>
      </c>
      <c r="F194" s="68">
        <v>396.81</v>
      </c>
      <c r="G194" s="68"/>
      <c r="H194" s="67">
        <f t="shared" si="4"/>
        <v>3.1899999999999977</v>
      </c>
      <c r="I194" s="67">
        <f t="shared" si="5"/>
        <v>3.1899999999999977</v>
      </c>
    </row>
    <row r="195" spans="1:9">
      <c r="A195" s="62">
        <v>173</v>
      </c>
      <c r="B195" s="95" t="s">
        <v>743</v>
      </c>
      <c r="C195" s="63" t="s">
        <v>425</v>
      </c>
      <c r="D195" s="62">
        <v>400</v>
      </c>
      <c r="E195" s="62">
        <v>400</v>
      </c>
      <c r="F195" s="68">
        <v>391.49</v>
      </c>
      <c r="G195" s="68"/>
      <c r="H195" s="67">
        <f t="shared" si="4"/>
        <v>8.5099999999999909</v>
      </c>
      <c r="I195" s="67">
        <f t="shared" si="5"/>
        <v>8.5099999999999909</v>
      </c>
    </row>
    <row r="196" spans="1:9">
      <c r="A196" s="62">
        <v>174</v>
      </c>
      <c r="B196" s="95" t="s">
        <v>744</v>
      </c>
      <c r="C196" s="63" t="s">
        <v>427</v>
      </c>
      <c r="D196" s="62">
        <v>400</v>
      </c>
      <c r="E196" s="62">
        <v>400</v>
      </c>
      <c r="F196" s="68">
        <v>164.89</v>
      </c>
      <c r="G196" s="111"/>
      <c r="H196" s="67">
        <f t="shared" si="4"/>
        <v>235.11</v>
      </c>
      <c r="I196" s="67">
        <f t="shared" si="5"/>
        <v>235.11</v>
      </c>
    </row>
    <row r="197" spans="1:9">
      <c r="A197" s="62">
        <v>175</v>
      </c>
      <c r="B197" s="95" t="s">
        <v>745</v>
      </c>
      <c r="C197" s="63" t="s">
        <v>428</v>
      </c>
      <c r="D197" s="62">
        <v>320</v>
      </c>
      <c r="E197" s="62">
        <v>320</v>
      </c>
      <c r="F197" s="68">
        <v>171.28</v>
      </c>
      <c r="G197" s="68"/>
      <c r="H197" s="67">
        <f t="shared" si="4"/>
        <v>148.72</v>
      </c>
      <c r="I197" s="67">
        <f t="shared" si="5"/>
        <v>148.72</v>
      </c>
    </row>
    <row r="198" spans="1:9">
      <c r="A198" s="62">
        <v>176</v>
      </c>
      <c r="B198" s="95" t="s">
        <v>746</v>
      </c>
      <c r="C198" s="63" t="s">
        <v>429</v>
      </c>
      <c r="D198" s="62">
        <v>320</v>
      </c>
      <c r="E198" s="62">
        <v>320</v>
      </c>
      <c r="F198" s="68">
        <v>280.85000000000002</v>
      </c>
      <c r="G198" s="68"/>
      <c r="H198" s="67">
        <f t="shared" si="4"/>
        <v>39.149999999999977</v>
      </c>
      <c r="I198" s="67">
        <f t="shared" si="5"/>
        <v>39.149999999999977</v>
      </c>
    </row>
    <row r="199" spans="1:9">
      <c r="A199" s="62">
        <v>177</v>
      </c>
      <c r="B199" s="95" t="s">
        <v>747</v>
      </c>
      <c r="C199" s="63" t="s">
        <v>430</v>
      </c>
      <c r="D199" s="62">
        <v>320</v>
      </c>
      <c r="E199" s="62">
        <v>320</v>
      </c>
      <c r="F199" s="68">
        <v>229.79</v>
      </c>
      <c r="G199" s="68"/>
      <c r="H199" s="67">
        <f t="shared" si="4"/>
        <v>90.210000000000008</v>
      </c>
      <c r="I199" s="67">
        <f t="shared" si="5"/>
        <v>90.210000000000008</v>
      </c>
    </row>
    <row r="200" spans="1:9">
      <c r="A200" s="62">
        <v>178</v>
      </c>
      <c r="B200" s="95" t="s">
        <v>748</v>
      </c>
      <c r="C200" s="61" t="s">
        <v>548</v>
      </c>
      <c r="D200" s="62">
        <v>320</v>
      </c>
      <c r="E200" s="62">
        <v>320</v>
      </c>
      <c r="F200" s="68">
        <v>357.45</v>
      </c>
      <c r="G200" s="111"/>
      <c r="H200" s="67">
        <f t="shared" si="4"/>
        <v>-37.449999999999989</v>
      </c>
      <c r="I200" s="67">
        <f t="shared" si="5"/>
        <v>-37.449999999999989</v>
      </c>
    </row>
    <row r="201" spans="1:9">
      <c r="A201" s="62">
        <v>179</v>
      </c>
      <c r="B201" s="95" t="s">
        <v>749</v>
      </c>
      <c r="C201" s="61" t="s">
        <v>546</v>
      </c>
      <c r="D201" s="62">
        <v>1000</v>
      </c>
      <c r="E201" s="62">
        <v>1000</v>
      </c>
      <c r="F201" s="68">
        <v>254.26</v>
      </c>
      <c r="G201" s="68"/>
      <c r="H201" s="67">
        <f t="shared" si="4"/>
        <v>745.74</v>
      </c>
      <c r="I201" s="67">
        <f t="shared" si="5"/>
        <v>745.74</v>
      </c>
    </row>
    <row r="202" spans="1:9">
      <c r="A202" s="62">
        <v>180</v>
      </c>
      <c r="B202" s="95" t="s">
        <v>750</v>
      </c>
      <c r="C202" s="63" t="s">
        <v>515</v>
      </c>
      <c r="D202" s="62">
        <v>400</v>
      </c>
      <c r="E202" s="62">
        <v>400</v>
      </c>
      <c r="F202" s="68">
        <v>44.68</v>
      </c>
      <c r="G202" s="68"/>
      <c r="H202" s="67">
        <f t="shared" si="4"/>
        <v>355.32</v>
      </c>
      <c r="I202" s="67">
        <f t="shared" si="5"/>
        <v>355.32</v>
      </c>
    </row>
    <row r="203" spans="1:9" ht="15" customHeight="1">
      <c r="A203" s="62">
        <v>181</v>
      </c>
      <c r="B203" s="95" t="s">
        <v>751</v>
      </c>
      <c r="C203" s="63" t="s">
        <v>331</v>
      </c>
      <c r="D203" s="62">
        <v>320</v>
      </c>
      <c r="E203" s="62">
        <v>320</v>
      </c>
      <c r="F203" s="68">
        <v>215.96</v>
      </c>
      <c r="G203" s="68"/>
      <c r="H203" s="67">
        <f t="shared" si="4"/>
        <v>104.03999999999999</v>
      </c>
      <c r="I203" s="67">
        <f t="shared" si="5"/>
        <v>104.03999999999999</v>
      </c>
    </row>
    <row r="204" spans="1:9" ht="15" customHeight="1">
      <c r="A204" s="62">
        <v>182</v>
      </c>
      <c r="B204" s="95" t="s">
        <v>752</v>
      </c>
      <c r="C204" s="63" t="s">
        <v>332</v>
      </c>
      <c r="D204" s="62">
        <v>320</v>
      </c>
      <c r="E204" s="62">
        <v>320</v>
      </c>
      <c r="F204" s="68">
        <v>300</v>
      </c>
      <c r="G204" s="68"/>
      <c r="H204" s="67">
        <f t="shared" si="4"/>
        <v>20</v>
      </c>
      <c r="I204" s="67">
        <f t="shared" si="5"/>
        <v>20</v>
      </c>
    </row>
    <row r="205" spans="1:9" ht="15" customHeight="1">
      <c r="A205" s="62">
        <v>183</v>
      </c>
      <c r="B205" s="95" t="s">
        <v>753</v>
      </c>
      <c r="C205" s="63" t="s">
        <v>333</v>
      </c>
      <c r="D205" s="62">
        <v>560</v>
      </c>
      <c r="E205" s="62">
        <v>560</v>
      </c>
      <c r="F205" s="68">
        <v>348.94</v>
      </c>
      <c r="G205" s="68"/>
      <c r="H205" s="67">
        <f t="shared" si="4"/>
        <v>211.06</v>
      </c>
      <c r="I205" s="67">
        <f t="shared" si="5"/>
        <v>211.06</v>
      </c>
    </row>
    <row r="206" spans="1:9" ht="15" customHeight="1">
      <c r="A206" s="62">
        <v>184</v>
      </c>
      <c r="B206" s="95" t="s">
        <v>754</v>
      </c>
      <c r="C206" s="63" t="s">
        <v>334</v>
      </c>
      <c r="D206" s="62">
        <v>320</v>
      </c>
      <c r="E206" s="62">
        <v>320</v>
      </c>
      <c r="F206" s="68">
        <v>218.09</v>
      </c>
      <c r="G206" s="68"/>
      <c r="H206" s="67">
        <f t="shared" si="4"/>
        <v>101.91</v>
      </c>
      <c r="I206" s="67">
        <f t="shared" si="5"/>
        <v>101.91</v>
      </c>
    </row>
    <row r="207" spans="1:9" ht="15" customHeight="1">
      <c r="A207" s="62">
        <v>185</v>
      </c>
      <c r="B207" s="95" t="s">
        <v>105</v>
      </c>
      <c r="C207" s="63" t="s">
        <v>414</v>
      </c>
      <c r="D207" s="62" t="s">
        <v>629</v>
      </c>
      <c r="E207" s="62">
        <v>2000</v>
      </c>
      <c r="F207" s="68">
        <v>642.54999999999995</v>
      </c>
      <c r="G207" s="111"/>
      <c r="H207" s="67">
        <f t="shared" si="4"/>
        <v>1357.45</v>
      </c>
      <c r="I207" s="67">
        <f t="shared" si="5"/>
        <v>1357.45</v>
      </c>
    </row>
    <row r="208" spans="1:9" ht="15" customHeight="1">
      <c r="A208" s="62">
        <v>186</v>
      </c>
      <c r="B208" s="95" t="s">
        <v>31</v>
      </c>
      <c r="C208" s="64" t="s">
        <v>344</v>
      </c>
      <c r="D208" s="62">
        <v>320</v>
      </c>
      <c r="E208" s="62">
        <v>320</v>
      </c>
      <c r="F208" s="68">
        <v>201.06</v>
      </c>
      <c r="G208" s="68"/>
      <c r="H208" s="67">
        <f t="shared" si="4"/>
        <v>118.94</v>
      </c>
      <c r="I208" s="67">
        <f t="shared" si="5"/>
        <v>118.94</v>
      </c>
    </row>
    <row r="209" spans="1:9" ht="15" customHeight="1">
      <c r="A209" s="62">
        <v>187</v>
      </c>
      <c r="B209" s="95" t="s">
        <v>755</v>
      </c>
      <c r="C209" s="63" t="s">
        <v>590</v>
      </c>
      <c r="D209" s="62" t="s">
        <v>628</v>
      </c>
      <c r="E209" s="62">
        <v>1260</v>
      </c>
      <c r="F209" s="68">
        <v>97.87</v>
      </c>
      <c r="G209" s="68"/>
      <c r="H209" s="67">
        <f t="shared" si="4"/>
        <v>1162.1300000000001</v>
      </c>
      <c r="I209" s="67">
        <f t="shared" si="5"/>
        <v>1162.1300000000001</v>
      </c>
    </row>
    <row r="210" spans="1:9" ht="15" customHeight="1">
      <c r="A210" s="62">
        <v>188</v>
      </c>
      <c r="B210" s="95" t="s">
        <v>756</v>
      </c>
      <c r="C210" s="61" t="s">
        <v>550</v>
      </c>
      <c r="D210" s="62" t="s">
        <v>628</v>
      </c>
      <c r="E210" s="62">
        <v>1260</v>
      </c>
      <c r="F210" s="68">
        <v>23.4</v>
      </c>
      <c r="G210" s="68"/>
      <c r="H210" s="67">
        <f t="shared" si="4"/>
        <v>1236.5999999999999</v>
      </c>
      <c r="I210" s="67">
        <f t="shared" si="5"/>
        <v>1236.5999999999999</v>
      </c>
    </row>
    <row r="211" spans="1:9" ht="15" customHeight="1">
      <c r="A211" s="62">
        <v>189</v>
      </c>
      <c r="B211" s="95" t="s">
        <v>757</v>
      </c>
      <c r="C211" s="63" t="s">
        <v>591</v>
      </c>
      <c r="D211" s="62" t="s">
        <v>628</v>
      </c>
      <c r="E211" s="62">
        <v>1260</v>
      </c>
      <c r="F211" s="68">
        <v>440.43</v>
      </c>
      <c r="G211" s="68"/>
      <c r="H211" s="67">
        <f t="shared" si="4"/>
        <v>819.56999999999994</v>
      </c>
      <c r="I211" s="67">
        <f t="shared" si="5"/>
        <v>819.56999999999994</v>
      </c>
    </row>
    <row r="212" spans="1:9" ht="15" customHeight="1">
      <c r="A212" s="62">
        <v>190</v>
      </c>
      <c r="B212" s="95" t="s">
        <v>758</v>
      </c>
      <c r="C212" s="61" t="s">
        <v>551</v>
      </c>
      <c r="D212" s="62" t="s">
        <v>629</v>
      </c>
      <c r="E212" s="62">
        <v>2000</v>
      </c>
      <c r="F212" s="68">
        <v>337.23</v>
      </c>
      <c r="G212" s="68"/>
      <c r="H212" s="67">
        <f t="shared" si="4"/>
        <v>1662.77</v>
      </c>
      <c r="I212" s="67">
        <f t="shared" si="5"/>
        <v>1662.77</v>
      </c>
    </row>
    <row r="213" spans="1:9" ht="15" customHeight="1">
      <c r="A213" s="62">
        <v>191</v>
      </c>
      <c r="B213" s="95" t="s">
        <v>286</v>
      </c>
      <c r="C213" s="63" t="s">
        <v>592</v>
      </c>
      <c r="D213" s="62" t="s">
        <v>325</v>
      </c>
      <c r="E213" s="62">
        <v>800</v>
      </c>
      <c r="F213" s="68">
        <v>157</v>
      </c>
      <c r="G213" s="111"/>
      <c r="H213" s="67">
        <f t="shared" si="4"/>
        <v>643</v>
      </c>
      <c r="I213" s="67">
        <f t="shared" si="5"/>
        <v>643</v>
      </c>
    </row>
    <row r="214" spans="1:9" ht="15" customHeight="1">
      <c r="A214" s="62">
        <v>192</v>
      </c>
      <c r="B214" s="95" t="s">
        <v>759</v>
      </c>
      <c r="C214" s="63" t="s">
        <v>335</v>
      </c>
      <c r="D214" s="62">
        <v>320</v>
      </c>
      <c r="E214" s="62">
        <v>320</v>
      </c>
      <c r="F214" s="68">
        <v>205.32</v>
      </c>
      <c r="G214" s="68"/>
      <c r="H214" s="67">
        <f t="shared" si="4"/>
        <v>114.68</v>
      </c>
      <c r="I214" s="67">
        <f t="shared" si="5"/>
        <v>114.68</v>
      </c>
    </row>
    <row r="215" spans="1:9" ht="15" customHeight="1">
      <c r="A215" s="62">
        <v>193</v>
      </c>
      <c r="B215" s="95" t="s">
        <v>760</v>
      </c>
      <c r="C215" s="63" t="s">
        <v>336</v>
      </c>
      <c r="D215" s="62">
        <v>320</v>
      </c>
      <c r="E215" s="62">
        <v>320</v>
      </c>
      <c r="F215" s="68">
        <v>291.49</v>
      </c>
      <c r="G215" s="68"/>
      <c r="H215" s="67">
        <f t="shared" ref="H215:H278" si="6">E215-(F215-G215/0.96)</f>
        <v>28.509999999999991</v>
      </c>
      <c r="I215" s="67">
        <f t="shared" ref="I215:I278" si="7">H215</f>
        <v>28.509999999999991</v>
      </c>
    </row>
    <row r="216" spans="1:9" ht="15" customHeight="1">
      <c r="A216" s="62">
        <v>194</v>
      </c>
      <c r="B216" s="95" t="s">
        <v>761</v>
      </c>
      <c r="C216" s="63" t="s">
        <v>337</v>
      </c>
      <c r="D216" s="62" t="s">
        <v>628</v>
      </c>
      <c r="E216" s="62">
        <v>1260</v>
      </c>
      <c r="F216" s="68">
        <v>742.55</v>
      </c>
      <c r="G216" s="68"/>
      <c r="H216" s="67">
        <f t="shared" si="6"/>
        <v>517.45000000000005</v>
      </c>
      <c r="I216" s="67">
        <f t="shared" si="7"/>
        <v>517.45000000000005</v>
      </c>
    </row>
    <row r="217" spans="1:9" ht="15" customHeight="1">
      <c r="A217" s="62">
        <v>195</v>
      </c>
      <c r="B217" s="95" t="s">
        <v>762</v>
      </c>
      <c r="C217" s="63" t="s">
        <v>516</v>
      </c>
      <c r="D217" s="62">
        <v>320</v>
      </c>
      <c r="E217" s="62">
        <v>320</v>
      </c>
      <c r="F217" s="68">
        <v>209.57</v>
      </c>
      <c r="G217" s="68"/>
      <c r="H217" s="67">
        <f t="shared" si="6"/>
        <v>110.43</v>
      </c>
      <c r="I217" s="67">
        <f t="shared" si="7"/>
        <v>110.43</v>
      </c>
    </row>
    <row r="218" spans="1:9" ht="15" customHeight="1">
      <c r="A218" s="62">
        <v>196</v>
      </c>
      <c r="B218" s="95" t="s">
        <v>763</v>
      </c>
      <c r="C218" s="61" t="s">
        <v>524</v>
      </c>
      <c r="D218" s="62" t="s">
        <v>628</v>
      </c>
      <c r="E218" s="62">
        <v>1260</v>
      </c>
      <c r="F218" s="68">
        <v>474.47</v>
      </c>
      <c r="G218" s="111"/>
      <c r="H218" s="67">
        <f t="shared" si="6"/>
        <v>785.53</v>
      </c>
      <c r="I218" s="67">
        <f t="shared" si="7"/>
        <v>785.53</v>
      </c>
    </row>
    <row r="219" spans="1:9" ht="15" customHeight="1">
      <c r="A219" s="62">
        <v>197</v>
      </c>
      <c r="B219" s="95" t="s">
        <v>764</v>
      </c>
      <c r="C219" s="63" t="s">
        <v>338</v>
      </c>
      <c r="D219" s="62">
        <v>320</v>
      </c>
      <c r="E219" s="62">
        <v>320</v>
      </c>
      <c r="F219" s="68">
        <v>269.14999999999998</v>
      </c>
      <c r="G219" s="68"/>
      <c r="H219" s="67">
        <f t="shared" si="6"/>
        <v>50.850000000000023</v>
      </c>
      <c r="I219" s="67">
        <f t="shared" si="7"/>
        <v>50.850000000000023</v>
      </c>
    </row>
    <row r="220" spans="1:9" ht="15" customHeight="1">
      <c r="A220" s="62">
        <v>198</v>
      </c>
      <c r="B220" s="95" t="s">
        <v>765</v>
      </c>
      <c r="C220" s="64" t="s">
        <v>345</v>
      </c>
      <c r="D220" s="62">
        <v>400</v>
      </c>
      <c r="E220" s="62">
        <v>400</v>
      </c>
      <c r="F220" s="68">
        <v>236.17</v>
      </c>
      <c r="G220" s="111"/>
      <c r="H220" s="67">
        <f t="shared" si="6"/>
        <v>163.83000000000001</v>
      </c>
      <c r="I220" s="67">
        <f t="shared" si="7"/>
        <v>163.83000000000001</v>
      </c>
    </row>
    <row r="221" spans="1:9" ht="15" customHeight="1">
      <c r="A221" s="62">
        <v>199</v>
      </c>
      <c r="B221" s="95" t="s">
        <v>766</v>
      </c>
      <c r="C221" s="63" t="s">
        <v>593</v>
      </c>
      <c r="D221" s="62">
        <v>320</v>
      </c>
      <c r="E221" s="62">
        <v>320</v>
      </c>
      <c r="F221" s="68">
        <v>192.55</v>
      </c>
      <c r="G221" s="68"/>
      <c r="H221" s="67">
        <f t="shared" si="6"/>
        <v>127.44999999999999</v>
      </c>
      <c r="I221" s="67">
        <f t="shared" si="7"/>
        <v>127.44999999999999</v>
      </c>
    </row>
    <row r="222" spans="1:9" ht="15" customHeight="1">
      <c r="A222" s="62">
        <v>200</v>
      </c>
      <c r="B222" s="95" t="s">
        <v>288</v>
      </c>
      <c r="C222" s="63" t="s">
        <v>594</v>
      </c>
      <c r="D222" s="62">
        <v>320</v>
      </c>
      <c r="E222" s="62">
        <v>320</v>
      </c>
      <c r="F222" s="68">
        <v>192.55</v>
      </c>
      <c r="G222" s="68"/>
      <c r="H222" s="67">
        <f t="shared" si="6"/>
        <v>127.44999999999999</v>
      </c>
      <c r="I222" s="67">
        <f t="shared" si="7"/>
        <v>127.44999999999999</v>
      </c>
    </row>
    <row r="223" spans="1:9" ht="15" customHeight="1">
      <c r="A223" s="62">
        <v>201</v>
      </c>
      <c r="B223" s="95" t="s">
        <v>767</v>
      </c>
      <c r="C223" s="63" t="s">
        <v>595</v>
      </c>
      <c r="D223" s="62" t="s">
        <v>628</v>
      </c>
      <c r="E223" s="62">
        <v>1260</v>
      </c>
      <c r="F223" s="68">
        <v>452.13</v>
      </c>
      <c r="G223" s="111"/>
      <c r="H223" s="67">
        <f t="shared" si="6"/>
        <v>807.87</v>
      </c>
      <c r="I223" s="67">
        <f t="shared" si="7"/>
        <v>807.87</v>
      </c>
    </row>
    <row r="224" spans="1:9" ht="15" customHeight="1">
      <c r="A224" s="62">
        <v>202</v>
      </c>
      <c r="B224" s="95" t="s">
        <v>768</v>
      </c>
      <c r="C224" s="63" t="s">
        <v>432</v>
      </c>
      <c r="D224" s="62">
        <v>400</v>
      </c>
      <c r="E224" s="62">
        <v>400</v>
      </c>
      <c r="F224" s="68">
        <v>239.36</v>
      </c>
      <c r="G224" s="68"/>
      <c r="H224" s="67">
        <f t="shared" si="6"/>
        <v>160.63999999999999</v>
      </c>
      <c r="I224" s="67">
        <f t="shared" si="7"/>
        <v>160.63999999999999</v>
      </c>
    </row>
    <row r="225" spans="1:9" ht="15" customHeight="1">
      <c r="A225" s="62">
        <v>203</v>
      </c>
      <c r="B225" s="95" t="s">
        <v>769</v>
      </c>
      <c r="C225" s="63" t="s">
        <v>431</v>
      </c>
      <c r="D225" s="62">
        <v>320</v>
      </c>
      <c r="E225" s="62">
        <v>320</v>
      </c>
      <c r="F225" s="68">
        <v>206.38</v>
      </c>
      <c r="G225" s="68"/>
      <c r="H225" s="67">
        <f t="shared" si="6"/>
        <v>113.62</v>
      </c>
      <c r="I225" s="67">
        <f t="shared" si="7"/>
        <v>113.62</v>
      </c>
    </row>
    <row r="226" spans="1:9" ht="15" customHeight="1">
      <c r="A226" s="62">
        <v>204</v>
      </c>
      <c r="B226" s="95" t="s">
        <v>770</v>
      </c>
      <c r="C226" s="63" t="s">
        <v>434</v>
      </c>
      <c r="D226" s="62">
        <v>320</v>
      </c>
      <c r="E226" s="62">
        <v>320</v>
      </c>
      <c r="F226" s="68">
        <v>220.21</v>
      </c>
      <c r="G226" s="68"/>
      <c r="H226" s="67">
        <f t="shared" si="6"/>
        <v>99.789999999999992</v>
      </c>
      <c r="I226" s="67">
        <f t="shared" si="7"/>
        <v>99.789999999999992</v>
      </c>
    </row>
    <row r="227" spans="1:9" ht="15" customHeight="1">
      <c r="A227" s="62">
        <v>205</v>
      </c>
      <c r="B227" s="95" t="s">
        <v>771</v>
      </c>
      <c r="C227" s="63" t="s">
        <v>433</v>
      </c>
      <c r="D227" s="62">
        <v>320</v>
      </c>
      <c r="E227" s="62">
        <v>320</v>
      </c>
      <c r="F227" s="68">
        <v>229.79</v>
      </c>
      <c r="G227" s="68"/>
      <c r="H227" s="67">
        <f t="shared" si="6"/>
        <v>90.210000000000008</v>
      </c>
      <c r="I227" s="67">
        <f t="shared" si="7"/>
        <v>90.210000000000008</v>
      </c>
    </row>
    <row r="228" spans="1:9" ht="15" customHeight="1">
      <c r="A228" s="62">
        <v>206</v>
      </c>
      <c r="B228" s="95" t="s">
        <v>290</v>
      </c>
      <c r="C228" s="63" t="s">
        <v>596</v>
      </c>
      <c r="D228" s="62" t="s">
        <v>629</v>
      </c>
      <c r="E228" s="62">
        <v>2000</v>
      </c>
      <c r="F228" s="68">
        <v>751.06</v>
      </c>
      <c r="G228" s="68"/>
      <c r="H228" s="67">
        <f t="shared" si="6"/>
        <v>1248.94</v>
      </c>
      <c r="I228" s="67">
        <f t="shared" si="7"/>
        <v>1248.94</v>
      </c>
    </row>
    <row r="229" spans="1:9" ht="15" customHeight="1">
      <c r="A229" s="62">
        <v>207</v>
      </c>
      <c r="B229" s="99" t="s">
        <v>640</v>
      </c>
      <c r="C229" s="61" t="s">
        <v>552</v>
      </c>
      <c r="D229" s="65" t="s">
        <v>628</v>
      </c>
      <c r="E229" s="65">
        <v>1260</v>
      </c>
      <c r="F229" s="70">
        <v>412.77</v>
      </c>
      <c r="G229" s="68"/>
      <c r="H229" s="67">
        <f t="shared" si="6"/>
        <v>847.23</v>
      </c>
      <c r="I229" s="67">
        <f t="shared" si="7"/>
        <v>847.23</v>
      </c>
    </row>
    <row r="230" spans="1:9" ht="15" customHeight="1">
      <c r="A230" s="62">
        <v>208</v>
      </c>
      <c r="B230" s="95" t="s">
        <v>772</v>
      </c>
      <c r="C230" s="63" t="s">
        <v>597</v>
      </c>
      <c r="D230" s="62" t="s">
        <v>628</v>
      </c>
      <c r="E230" s="62">
        <v>1260</v>
      </c>
      <c r="F230" s="68">
        <v>1138.3</v>
      </c>
      <c r="G230" s="68"/>
      <c r="H230" s="67">
        <f t="shared" si="6"/>
        <v>121.70000000000005</v>
      </c>
      <c r="I230" s="67">
        <f t="shared" si="7"/>
        <v>121.70000000000005</v>
      </c>
    </row>
    <row r="231" spans="1:9" ht="15" customHeight="1">
      <c r="A231" s="62">
        <v>209</v>
      </c>
      <c r="B231" s="95" t="s">
        <v>292</v>
      </c>
      <c r="C231" s="63" t="s">
        <v>598</v>
      </c>
      <c r="D231" s="62" t="s">
        <v>628</v>
      </c>
      <c r="E231" s="62">
        <v>1260</v>
      </c>
      <c r="F231" s="68">
        <v>669.15</v>
      </c>
      <c r="G231" s="68"/>
      <c r="H231" s="67">
        <f t="shared" si="6"/>
        <v>590.85</v>
      </c>
      <c r="I231" s="67">
        <f t="shared" si="7"/>
        <v>590.85</v>
      </c>
    </row>
    <row r="232" spans="1:9" ht="15" customHeight="1">
      <c r="A232" s="62">
        <v>210</v>
      </c>
      <c r="B232" s="95" t="s">
        <v>293</v>
      </c>
      <c r="C232" s="63" t="s">
        <v>599</v>
      </c>
      <c r="D232" s="62" t="s">
        <v>628</v>
      </c>
      <c r="E232" s="62">
        <v>1260</v>
      </c>
      <c r="F232" s="68">
        <v>579.79</v>
      </c>
      <c r="G232" s="68"/>
      <c r="H232" s="67">
        <f t="shared" si="6"/>
        <v>680.21</v>
      </c>
      <c r="I232" s="67">
        <f t="shared" si="7"/>
        <v>680.21</v>
      </c>
    </row>
    <row r="233" spans="1:9" ht="15" customHeight="1">
      <c r="A233" s="62">
        <v>211</v>
      </c>
      <c r="B233" s="95" t="s">
        <v>294</v>
      </c>
      <c r="C233" s="63" t="s">
        <v>600</v>
      </c>
      <c r="D233" s="62" t="s">
        <v>628</v>
      </c>
      <c r="E233" s="62">
        <v>1260</v>
      </c>
      <c r="F233" s="68">
        <v>685.11</v>
      </c>
      <c r="G233" s="68"/>
      <c r="H233" s="67">
        <f t="shared" si="6"/>
        <v>574.89</v>
      </c>
      <c r="I233" s="67">
        <f t="shared" si="7"/>
        <v>574.89</v>
      </c>
    </row>
    <row r="234" spans="1:9" ht="15" customHeight="1">
      <c r="A234" s="62">
        <v>212</v>
      </c>
      <c r="B234" s="95" t="s">
        <v>295</v>
      </c>
      <c r="C234" s="63" t="s">
        <v>601</v>
      </c>
      <c r="D234" s="62" t="s">
        <v>628</v>
      </c>
      <c r="E234" s="62">
        <v>1260</v>
      </c>
      <c r="F234" s="68">
        <v>406.38</v>
      </c>
      <c r="G234" s="68"/>
      <c r="H234" s="67">
        <f t="shared" si="6"/>
        <v>853.62</v>
      </c>
      <c r="I234" s="67">
        <f t="shared" si="7"/>
        <v>853.62</v>
      </c>
    </row>
    <row r="235" spans="1:9">
      <c r="A235" s="62">
        <v>213</v>
      </c>
      <c r="B235" s="95" t="s">
        <v>296</v>
      </c>
      <c r="C235" s="63" t="s">
        <v>602</v>
      </c>
      <c r="D235" s="62" t="s">
        <v>628</v>
      </c>
      <c r="E235" s="62">
        <v>1260</v>
      </c>
      <c r="F235" s="68">
        <v>750</v>
      </c>
      <c r="G235" s="68"/>
      <c r="H235" s="67">
        <f t="shared" si="6"/>
        <v>510</v>
      </c>
      <c r="I235" s="67">
        <f t="shared" si="7"/>
        <v>510</v>
      </c>
    </row>
    <row r="236" spans="1:9">
      <c r="A236" s="62">
        <v>214</v>
      </c>
      <c r="B236" s="95" t="s">
        <v>773</v>
      </c>
      <c r="C236" s="63" t="s">
        <v>603</v>
      </c>
      <c r="D236" s="62" t="s">
        <v>628</v>
      </c>
      <c r="E236" s="62">
        <v>1260</v>
      </c>
      <c r="F236" s="68">
        <v>510.64</v>
      </c>
      <c r="G236" s="68"/>
      <c r="H236" s="67">
        <f t="shared" si="6"/>
        <v>749.36</v>
      </c>
      <c r="I236" s="67">
        <f t="shared" si="7"/>
        <v>749.36</v>
      </c>
    </row>
    <row r="237" spans="1:9">
      <c r="A237" s="62">
        <v>215</v>
      </c>
      <c r="B237" s="95" t="s">
        <v>774</v>
      </c>
      <c r="C237" s="63" t="s">
        <v>604</v>
      </c>
      <c r="D237" s="62">
        <v>320</v>
      </c>
      <c r="E237" s="62">
        <v>320</v>
      </c>
      <c r="F237" s="68">
        <v>232.98</v>
      </c>
      <c r="G237" s="111"/>
      <c r="H237" s="67">
        <f t="shared" si="6"/>
        <v>87.02000000000001</v>
      </c>
      <c r="I237" s="67">
        <f t="shared" si="7"/>
        <v>87.02000000000001</v>
      </c>
    </row>
    <row r="238" spans="1:9">
      <c r="A238" s="62">
        <v>216</v>
      </c>
      <c r="B238" s="95" t="s">
        <v>158</v>
      </c>
      <c r="C238" s="97" t="s">
        <v>477</v>
      </c>
      <c r="D238" s="62" t="s">
        <v>629</v>
      </c>
      <c r="E238" s="62">
        <v>2000</v>
      </c>
      <c r="F238" s="68">
        <v>593.62</v>
      </c>
      <c r="G238" s="68"/>
      <c r="H238" s="67">
        <f t="shared" si="6"/>
        <v>1406.38</v>
      </c>
      <c r="I238" s="67">
        <f t="shared" si="7"/>
        <v>1406.38</v>
      </c>
    </row>
    <row r="239" spans="1:9">
      <c r="A239" s="62">
        <v>217</v>
      </c>
      <c r="B239" s="95" t="s">
        <v>158</v>
      </c>
      <c r="C239" s="63" t="s">
        <v>605</v>
      </c>
      <c r="D239" s="62" t="s">
        <v>629</v>
      </c>
      <c r="E239" s="62">
        <v>2000</v>
      </c>
      <c r="F239" s="68">
        <v>593.62</v>
      </c>
      <c r="G239" s="68"/>
      <c r="H239" s="67">
        <f t="shared" si="6"/>
        <v>1406.38</v>
      </c>
      <c r="I239" s="67">
        <f t="shared" si="7"/>
        <v>1406.38</v>
      </c>
    </row>
    <row r="240" spans="1:9">
      <c r="A240" s="62">
        <v>218</v>
      </c>
      <c r="B240" s="95" t="s">
        <v>775</v>
      </c>
      <c r="C240" s="97" t="s">
        <v>478</v>
      </c>
      <c r="D240" s="62" t="s">
        <v>628</v>
      </c>
      <c r="E240" s="62">
        <v>1260</v>
      </c>
      <c r="F240" s="68">
        <v>606.38</v>
      </c>
      <c r="G240" s="68"/>
      <c r="H240" s="67">
        <f t="shared" si="6"/>
        <v>653.62</v>
      </c>
      <c r="I240" s="67">
        <f t="shared" si="7"/>
        <v>653.62</v>
      </c>
    </row>
    <row r="241" spans="1:9">
      <c r="A241" s="62">
        <v>219</v>
      </c>
      <c r="B241" s="95" t="s">
        <v>776</v>
      </c>
      <c r="C241" s="63" t="s">
        <v>606</v>
      </c>
      <c r="D241" s="62">
        <v>400</v>
      </c>
      <c r="E241" s="62">
        <v>400</v>
      </c>
      <c r="F241" s="68">
        <v>225.53</v>
      </c>
      <c r="G241" s="68"/>
      <c r="H241" s="67">
        <f t="shared" si="6"/>
        <v>174.47</v>
      </c>
      <c r="I241" s="67">
        <f t="shared" si="7"/>
        <v>174.47</v>
      </c>
    </row>
    <row r="242" spans="1:9">
      <c r="A242" s="62">
        <v>220</v>
      </c>
      <c r="B242" s="95" t="s">
        <v>160</v>
      </c>
      <c r="C242" s="97" t="s">
        <v>479</v>
      </c>
      <c r="D242" s="62" t="s">
        <v>628</v>
      </c>
      <c r="E242" s="62">
        <v>1260</v>
      </c>
      <c r="F242" s="68">
        <v>532.98</v>
      </c>
      <c r="G242" s="68"/>
      <c r="H242" s="67">
        <f t="shared" si="6"/>
        <v>727.02</v>
      </c>
      <c r="I242" s="67">
        <f t="shared" si="7"/>
        <v>727.02</v>
      </c>
    </row>
    <row r="243" spans="1:9">
      <c r="A243" s="62">
        <v>221</v>
      </c>
      <c r="B243" s="95" t="s">
        <v>160</v>
      </c>
      <c r="C243" s="63" t="s">
        <v>607</v>
      </c>
      <c r="D243" s="62" t="s">
        <v>628</v>
      </c>
      <c r="E243" s="62">
        <v>1260</v>
      </c>
      <c r="F243" s="68">
        <v>532.98</v>
      </c>
      <c r="G243" s="68"/>
      <c r="H243" s="67">
        <f t="shared" si="6"/>
        <v>727.02</v>
      </c>
      <c r="I243" s="67">
        <f t="shared" si="7"/>
        <v>727.02</v>
      </c>
    </row>
    <row r="244" spans="1:9">
      <c r="A244" s="62">
        <v>222</v>
      </c>
      <c r="B244" s="95" t="s">
        <v>300</v>
      </c>
      <c r="C244" s="63" t="s">
        <v>608</v>
      </c>
      <c r="D244" s="62">
        <v>400</v>
      </c>
      <c r="E244" s="62">
        <v>400</v>
      </c>
      <c r="F244" s="68">
        <v>194.68</v>
      </c>
      <c r="G244" s="111"/>
      <c r="H244" s="67">
        <f t="shared" si="6"/>
        <v>205.32</v>
      </c>
      <c r="I244" s="67">
        <f t="shared" si="7"/>
        <v>205.32</v>
      </c>
    </row>
    <row r="245" spans="1:9">
      <c r="A245" s="62">
        <v>223</v>
      </c>
      <c r="B245" s="95" t="s">
        <v>301</v>
      </c>
      <c r="C245" s="63" t="s">
        <v>609</v>
      </c>
      <c r="D245" s="62">
        <v>400</v>
      </c>
      <c r="E245" s="62">
        <v>400</v>
      </c>
      <c r="F245" s="68">
        <v>334.91</v>
      </c>
      <c r="G245" s="68"/>
      <c r="H245" s="67">
        <f t="shared" si="6"/>
        <v>65.089999999999975</v>
      </c>
      <c r="I245" s="67">
        <f t="shared" si="7"/>
        <v>65.089999999999975</v>
      </c>
    </row>
    <row r="246" spans="1:9" ht="25.5">
      <c r="A246" s="62">
        <v>224</v>
      </c>
      <c r="B246" s="95" t="s">
        <v>302</v>
      </c>
      <c r="C246" s="61" t="s">
        <v>610</v>
      </c>
      <c r="D246" s="62" t="s">
        <v>325</v>
      </c>
      <c r="E246" s="62">
        <v>800</v>
      </c>
      <c r="F246" s="68">
        <v>108.51</v>
      </c>
      <c r="G246" s="111"/>
      <c r="H246" s="67">
        <f t="shared" si="6"/>
        <v>691.49</v>
      </c>
      <c r="I246" s="67">
        <f t="shared" si="7"/>
        <v>691.49</v>
      </c>
    </row>
    <row r="247" spans="1:9">
      <c r="A247" s="62">
        <v>225</v>
      </c>
      <c r="B247" s="95" t="s">
        <v>777</v>
      </c>
      <c r="C247" s="63" t="s">
        <v>611</v>
      </c>
      <c r="D247" s="62">
        <v>400</v>
      </c>
      <c r="E247" s="62">
        <v>400</v>
      </c>
      <c r="F247" s="68">
        <v>10.64</v>
      </c>
      <c r="G247" s="111"/>
      <c r="H247" s="67">
        <f t="shared" si="6"/>
        <v>389.36</v>
      </c>
      <c r="I247" s="67">
        <f t="shared" si="7"/>
        <v>389.36</v>
      </c>
    </row>
    <row r="248" spans="1:9" ht="25.5">
      <c r="A248" s="62">
        <v>226</v>
      </c>
      <c r="B248" s="95" t="s">
        <v>245</v>
      </c>
      <c r="C248" s="61" t="s">
        <v>552</v>
      </c>
      <c r="D248" s="62" t="s">
        <v>631</v>
      </c>
      <c r="E248" s="62">
        <v>1260</v>
      </c>
      <c r="F248" s="68">
        <v>354.26</v>
      </c>
      <c r="G248" s="111"/>
      <c r="H248" s="67">
        <f t="shared" si="6"/>
        <v>905.74</v>
      </c>
      <c r="I248" s="67">
        <f t="shared" si="7"/>
        <v>905.74</v>
      </c>
    </row>
    <row r="249" spans="1:9">
      <c r="A249" s="62">
        <v>227</v>
      </c>
      <c r="B249" s="95" t="s">
        <v>778</v>
      </c>
      <c r="C249" s="63" t="s">
        <v>612</v>
      </c>
      <c r="D249" s="62" t="s">
        <v>325</v>
      </c>
      <c r="E249" s="62">
        <v>800</v>
      </c>
      <c r="F249" s="68">
        <v>205.32</v>
      </c>
      <c r="G249" s="68">
        <v>166</v>
      </c>
      <c r="H249" s="67">
        <f t="shared" si="6"/>
        <v>767.59666666666669</v>
      </c>
      <c r="I249" s="67">
        <f t="shared" si="7"/>
        <v>767.59666666666669</v>
      </c>
    </row>
    <row r="250" spans="1:9">
      <c r="A250" s="62">
        <v>228</v>
      </c>
      <c r="B250" s="95" t="s">
        <v>779</v>
      </c>
      <c r="C250" s="63" t="s">
        <v>613</v>
      </c>
      <c r="D250" s="62">
        <v>400</v>
      </c>
      <c r="E250" s="62">
        <v>400</v>
      </c>
      <c r="F250" s="68">
        <v>91.49</v>
      </c>
      <c r="G250" s="68"/>
      <c r="H250" s="67">
        <f t="shared" si="6"/>
        <v>308.51</v>
      </c>
      <c r="I250" s="67">
        <f t="shared" si="7"/>
        <v>308.51</v>
      </c>
    </row>
    <row r="251" spans="1:9">
      <c r="A251" s="62">
        <v>229</v>
      </c>
      <c r="B251" s="95" t="s">
        <v>306</v>
      </c>
      <c r="C251" s="63" t="s">
        <v>614</v>
      </c>
      <c r="D251" s="62" t="s">
        <v>629</v>
      </c>
      <c r="E251" s="62">
        <v>2000</v>
      </c>
      <c r="F251" s="68">
        <v>534.04</v>
      </c>
      <c r="G251" s="68"/>
      <c r="H251" s="67">
        <f t="shared" si="6"/>
        <v>1465.96</v>
      </c>
      <c r="I251" s="67">
        <f t="shared" si="7"/>
        <v>1465.96</v>
      </c>
    </row>
    <row r="252" spans="1:9">
      <c r="A252" s="62">
        <v>230</v>
      </c>
      <c r="B252" s="95" t="s">
        <v>307</v>
      </c>
      <c r="C252" s="63" t="s">
        <v>615</v>
      </c>
      <c r="D252" s="62" t="s">
        <v>628</v>
      </c>
      <c r="E252" s="62">
        <v>1260</v>
      </c>
      <c r="F252" s="68">
        <v>345</v>
      </c>
      <c r="G252" s="68"/>
      <c r="H252" s="67">
        <f t="shared" si="6"/>
        <v>915</v>
      </c>
      <c r="I252" s="67">
        <f t="shared" si="7"/>
        <v>915</v>
      </c>
    </row>
    <row r="253" spans="1:9">
      <c r="A253" s="62">
        <v>231</v>
      </c>
      <c r="B253" s="95" t="s">
        <v>780</v>
      </c>
      <c r="C253" s="63" t="s">
        <v>616</v>
      </c>
      <c r="D253" s="62" t="s">
        <v>628</v>
      </c>
      <c r="E253" s="62">
        <v>1260</v>
      </c>
      <c r="F253" s="68">
        <v>576.6</v>
      </c>
      <c r="G253" s="68"/>
      <c r="H253" s="67">
        <f t="shared" si="6"/>
        <v>683.4</v>
      </c>
      <c r="I253" s="67">
        <f t="shared" si="7"/>
        <v>683.4</v>
      </c>
    </row>
    <row r="254" spans="1:9">
      <c r="A254" s="62">
        <v>232</v>
      </c>
      <c r="B254" s="95" t="s">
        <v>781</v>
      </c>
      <c r="C254" s="97" t="s">
        <v>467</v>
      </c>
      <c r="D254" s="62">
        <v>630</v>
      </c>
      <c r="E254" s="62">
        <v>630</v>
      </c>
      <c r="F254" s="68">
        <v>359.57</v>
      </c>
      <c r="G254" s="68"/>
      <c r="H254" s="67">
        <f t="shared" si="6"/>
        <v>270.43</v>
      </c>
      <c r="I254" s="67">
        <f t="shared" si="7"/>
        <v>270.43</v>
      </c>
    </row>
    <row r="255" spans="1:9">
      <c r="A255" s="62">
        <v>233</v>
      </c>
      <c r="B255" s="95" t="s">
        <v>162</v>
      </c>
      <c r="C255" s="97" t="s">
        <v>468</v>
      </c>
      <c r="D255" s="62">
        <v>400</v>
      </c>
      <c r="E255" s="62">
        <v>400</v>
      </c>
      <c r="F255" s="68">
        <v>219.15</v>
      </c>
      <c r="G255" s="68"/>
      <c r="H255" s="67">
        <f t="shared" si="6"/>
        <v>180.85</v>
      </c>
      <c r="I255" s="67">
        <f t="shared" si="7"/>
        <v>180.85</v>
      </c>
    </row>
    <row r="256" spans="1:9">
      <c r="A256" s="62">
        <v>234</v>
      </c>
      <c r="B256" s="95" t="s">
        <v>163</v>
      </c>
      <c r="C256" s="97" t="s">
        <v>469</v>
      </c>
      <c r="D256" s="62">
        <v>400</v>
      </c>
      <c r="E256" s="62">
        <v>400</v>
      </c>
      <c r="F256" s="68">
        <v>188.3</v>
      </c>
      <c r="G256" s="111"/>
      <c r="H256" s="67">
        <f t="shared" si="6"/>
        <v>211.7</v>
      </c>
      <c r="I256" s="67">
        <f t="shared" si="7"/>
        <v>211.7</v>
      </c>
    </row>
    <row r="257" spans="1:9">
      <c r="A257" s="62">
        <v>235</v>
      </c>
      <c r="B257" s="95" t="s">
        <v>164</v>
      </c>
      <c r="C257" s="97" t="s">
        <v>470</v>
      </c>
      <c r="D257" s="62">
        <v>400</v>
      </c>
      <c r="E257" s="62">
        <v>400</v>
      </c>
      <c r="F257" s="68">
        <v>180.85</v>
      </c>
      <c r="G257" s="68"/>
      <c r="H257" s="67">
        <f t="shared" si="6"/>
        <v>219.15</v>
      </c>
      <c r="I257" s="67">
        <f t="shared" si="7"/>
        <v>219.15</v>
      </c>
    </row>
    <row r="258" spans="1:9">
      <c r="A258" s="62">
        <v>236</v>
      </c>
      <c r="B258" s="95" t="s">
        <v>165</v>
      </c>
      <c r="C258" s="97" t="s">
        <v>471</v>
      </c>
      <c r="D258" s="62">
        <v>400</v>
      </c>
      <c r="E258" s="62">
        <v>400</v>
      </c>
      <c r="F258" s="68">
        <v>288.3</v>
      </c>
      <c r="G258" s="68"/>
      <c r="H258" s="67">
        <f t="shared" si="6"/>
        <v>111.69999999999999</v>
      </c>
      <c r="I258" s="67">
        <f t="shared" si="7"/>
        <v>111.69999999999999</v>
      </c>
    </row>
    <row r="259" spans="1:9">
      <c r="A259" s="62">
        <v>237</v>
      </c>
      <c r="B259" s="95" t="s">
        <v>166</v>
      </c>
      <c r="C259" s="97" t="s">
        <v>472</v>
      </c>
      <c r="D259" s="62">
        <v>400</v>
      </c>
      <c r="E259" s="62">
        <v>400</v>
      </c>
      <c r="F259" s="68">
        <v>325.52999999999997</v>
      </c>
      <c r="G259" s="68"/>
      <c r="H259" s="67">
        <f t="shared" si="6"/>
        <v>74.470000000000027</v>
      </c>
      <c r="I259" s="67">
        <f t="shared" si="7"/>
        <v>74.470000000000027</v>
      </c>
    </row>
    <row r="260" spans="1:9" ht="13.5" customHeight="1">
      <c r="A260" s="62">
        <v>238</v>
      </c>
      <c r="B260" s="95" t="s">
        <v>167</v>
      </c>
      <c r="C260" s="97" t="s">
        <v>473</v>
      </c>
      <c r="D260" s="62">
        <v>400</v>
      </c>
      <c r="E260" s="62">
        <v>400</v>
      </c>
      <c r="F260" s="68">
        <v>171.28</v>
      </c>
      <c r="G260" s="112"/>
      <c r="H260" s="67">
        <f t="shared" si="6"/>
        <v>228.72</v>
      </c>
      <c r="I260" s="67">
        <f t="shared" si="7"/>
        <v>228.72</v>
      </c>
    </row>
    <row r="261" spans="1:9">
      <c r="A261" s="62">
        <v>239</v>
      </c>
      <c r="B261" s="95" t="s">
        <v>168</v>
      </c>
      <c r="C261" s="97" t="s">
        <v>474</v>
      </c>
      <c r="D261" s="62">
        <v>400</v>
      </c>
      <c r="E261" s="62">
        <v>400</v>
      </c>
      <c r="F261" s="68">
        <v>145.74</v>
      </c>
      <c r="G261" s="68"/>
      <c r="H261" s="67">
        <f t="shared" si="6"/>
        <v>254.26</v>
      </c>
      <c r="I261" s="67">
        <f t="shared" si="7"/>
        <v>254.26</v>
      </c>
    </row>
    <row r="262" spans="1:9">
      <c r="A262" s="62">
        <v>240</v>
      </c>
      <c r="B262" s="95" t="s">
        <v>169</v>
      </c>
      <c r="C262" s="97" t="s">
        <v>475</v>
      </c>
      <c r="D262" s="62">
        <v>400</v>
      </c>
      <c r="E262" s="62">
        <v>400</v>
      </c>
      <c r="F262" s="68">
        <v>193.62</v>
      </c>
      <c r="G262" s="68"/>
      <c r="H262" s="67">
        <f t="shared" si="6"/>
        <v>206.38</v>
      </c>
      <c r="I262" s="67">
        <f t="shared" si="7"/>
        <v>206.38</v>
      </c>
    </row>
    <row r="263" spans="1:9">
      <c r="A263" s="62">
        <v>241</v>
      </c>
      <c r="B263" s="95" t="s">
        <v>782</v>
      </c>
      <c r="C263" s="97" t="s">
        <v>476</v>
      </c>
      <c r="D263" s="62">
        <v>400</v>
      </c>
      <c r="E263" s="62">
        <v>400</v>
      </c>
      <c r="F263" s="68">
        <v>298.94</v>
      </c>
      <c r="G263" s="68"/>
      <c r="H263" s="67">
        <f t="shared" si="6"/>
        <v>101.06</v>
      </c>
      <c r="I263" s="67">
        <f t="shared" si="7"/>
        <v>101.06</v>
      </c>
    </row>
    <row r="264" spans="1:9" ht="13.5" customHeight="1">
      <c r="A264" s="62">
        <v>242</v>
      </c>
      <c r="B264" s="95" t="s">
        <v>83</v>
      </c>
      <c r="C264" s="63" t="s">
        <v>392</v>
      </c>
      <c r="D264" s="62">
        <v>320</v>
      </c>
      <c r="E264" s="62">
        <v>320</v>
      </c>
      <c r="F264" s="68">
        <v>282.98</v>
      </c>
      <c r="G264" s="67"/>
      <c r="H264" s="67">
        <f t="shared" si="6"/>
        <v>37.019999999999982</v>
      </c>
      <c r="I264" s="67">
        <f t="shared" si="7"/>
        <v>37.019999999999982</v>
      </c>
    </row>
    <row r="265" spans="1:9">
      <c r="A265" s="62">
        <v>243</v>
      </c>
      <c r="B265" s="95" t="s">
        <v>84</v>
      </c>
      <c r="C265" s="63" t="s">
        <v>393</v>
      </c>
      <c r="D265" s="62">
        <v>400</v>
      </c>
      <c r="E265" s="62">
        <v>400</v>
      </c>
      <c r="F265" s="68">
        <v>218.09</v>
      </c>
      <c r="G265" s="68"/>
      <c r="H265" s="67">
        <f t="shared" si="6"/>
        <v>181.91</v>
      </c>
      <c r="I265" s="67">
        <f t="shared" si="7"/>
        <v>181.91</v>
      </c>
    </row>
    <row r="266" spans="1:9">
      <c r="A266" s="62">
        <v>244</v>
      </c>
      <c r="B266" s="95" t="s">
        <v>85</v>
      </c>
      <c r="C266" s="63" t="s">
        <v>394</v>
      </c>
      <c r="D266" s="62">
        <v>630</v>
      </c>
      <c r="E266" s="62">
        <v>630</v>
      </c>
      <c r="F266" s="68">
        <v>561.70000000000005</v>
      </c>
      <c r="G266" s="68"/>
      <c r="H266" s="67">
        <f t="shared" si="6"/>
        <v>68.299999999999955</v>
      </c>
      <c r="I266" s="67">
        <f t="shared" si="7"/>
        <v>68.299999999999955</v>
      </c>
    </row>
    <row r="267" spans="1:9">
      <c r="A267" s="62">
        <v>245</v>
      </c>
      <c r="B267" s="95" t="s">
        <v>86</v>
      </c>
      <c r="C267" s="63" t="s">
        <v>395</v>
      </c>
      <c r="D267" s="62">
        <v>320</v>
      </c>
      <c r="E267" s="62">
        <v>320</v>
      </c>
      <c r="F267" s="68">
        <v>269.14999999999998</v>
      </c>
      <c r="G267" s="68"/>
      <c r="H267" s="67">
        <f t="shared" si="6"/>
        <v>50.850000000000023</v>
      </c>
      <c r="I267" s="67">
        <f t="shared" si="7"/>
        <v>50.850000000000023</v>
      </c>
    </row>
    <row r="268" spans="1:9">
      <c r="A268" s="62">
        <v>246</v>
      </c>
      <c r="B268" s="95" t="s">
        <v>87</v>
      </c>
      <c r="C268" s="63" t="s">
        <v>396</v>
      </c>
      <c r="D268" s="62">
        <v>320</v>
      </c>
      <c r="E268" s="62">
        <v>320</v>
      </c>
      <c r="F268" s="68">
        <v>276.60000000000002</v>
      </c>
      <c r="G268" s="68"/>
      <c r="H268" s="67">
        <f t="shared" si="6"/>
        <v>43.399999999999977</v>
      </c>
      <c r="I268" s="67">
        <f t="shared" si="7"/>
        <v>43.399999999999977</v>
      </c>
    </row>
    <row r="269" spans="1:9">
      <c r="A269" s="62">
        <v>247</v>
      </c>
      <c r="B269" s="95" t="s">
        <v>88</v>
      </c>
      <c r="C269" s="63" t="s">
        <v>397</v>
      </c>
      <c r="D269" s="62">
        <v>630</v>
      </c>
      <c r="E269" s="62">
        <v>630</v>
      </c>
      <c r="F269" s="68">
        <v>411.7</v>
      </c>
      <c r="G269" s="68"/>
      <c r="H269" s="67">
        <f t="shared" si="6"/>
        <v>218.3</v>
      </c>
      <c r="I269" s="67">
        <f t="shared" si="7"/>
        <v>218.3</v>
      </c>
    </row>
    <row r="270" spans="1:9">
      <c r="A270" s="62">
        <v>248</v>
      </c>
      <c r="B270" s="95" t="s">
        <v>89</v>
      </c>
      <c r="C270" s="63" t="s">
        <v>398</v>
      </c>
      <c r="D270" s="62">
        <v>320</v>
      </c>
      <c r="E270" s="62">
        <v>320</v>
      </c>
      <c r="F270" s="68">
        <v>300</v>
      </c>
      <c r="G270" s="68"/>
      <c r="H270" s="67">
        <f t="shared" si="6"/>
        <v>20</v>
      </c>
      <c r="I270" s="67">
        <f t="shared" si="7"/>
        <v>20</v>
      </c>
    </row>
    <row r="271" spans="1:9">
      <c r="A271" s="62">
        <v>249</v>
      </c>
      <c r="B271" s="95" t="s">
        <v>90</v>
      </c>
      <c r="C271" s="63" t="s">
        <v>399</v>
      </c>
      <c r="D271" s="62">
        <v>400</v>
      </c>
      <c r="E271" s="62">
        <v>400</v>
      </c>
      <c r="F271" s="68">
        <v>300</v>
      </c>
      <c r="G271" s="68"/>
      <c r="H271" s="67">
        <f t="shared" si="6"/>
        <v>100</v>
      </c>
      <c r="I271" s="67">
        <f t="shared" si="7"/>
        <v>100</v>
      </c>
    </row>
    <row r="272" spans="1:9">
      <c r="A272" s="62">
        <v>250</v>
      </c>
      <c r="B272" s="95" t="s">
        <v>91</v>
      </c>
      <c r="C272" s="63" t="s">
        <v>400</v>
      </c>
      <c r="D272" s="62">
        <v>630</v>
      </c>
      <c r="E272" s="62">
        <v>630</v>
      </c>
      <c r="F272" s="68">
        <v>422.34</v>
      </c>
      <c r="G272" s="111"/>
      <c r="H272" s="67">
        <f t="shared" si="6"/>
        <v>207.66000000000003</v>
      </c>
      <c r="I272" s="67">
        <f t="shared" si="7"/>
        <v>207.66000000000003</v>
      </c>
    </row>
    <row r="273" spans="1:9" ht="15" customHeight="1">
      <c r="A273" s="62">
        <v>251</v>
      </c>
      <c r="B273" s="95" t="s">
        <v>92</v>
      </c>
      <c r="C273" s="63" t="s">
        <v>401</v>
      </c>
      <c r="D273" s="62">
        <v>630</v>
      </c>
      <c r="E273" s="62">
        <v>630</v>
      </c>
      <c r="F273" s="68">
        <v>451.06</v>
      </c>
      <c r="G273" s="68"/>
      <c r="H273" s="67">
        <f t="shared" si="6"/>
        <v>178.94</v>
      </c>
      <c r="I273" s="67">
        <f t="shared" si="7"/>
        <v>178.94</v>
      </c>
    </row>
    <row r="274" spans="1:9">
      <c r="A274" s="62">
        <v>252</v>
      </c>
      <c r="B274" s="95" t="s">
        <v>93</v>
      </c>
      <c r="C274" s="63" t="s">
        <v>402</v>
      </c>
      <c r="D274" s="62">
        <v>320</v>
      </c>
      <c r="E274" s="62">
        <v>320</v>
      </c>
      <c r="F274" s="68">
        <v>215.96</v>
      </c>
      <c r="G274" s="68"/>
      <c r="H274" s="67">
        <f t="shared" si="6"/>
        <v>104.03999999999999</v>
      </c>
      <c r="I274" s="67">
        <f t="shared" si="7"/>
        <v>104.03999999999999</v>
      </c>
    </row>
    <row r="275" spans="1:9">
      <c r="A275" s="62">
        <v>253</v>
      </c>
      <c r="B275" s="95" t="s">
        <v>94</v>
      </c>
      <c r="C275" s="63" t="s">
        <v>403</v>
      </c>
      <c r="D275" s="62">
        <v>400</v>
      </c>
      <c r="E275" s="62">
        <v>400</v>
      </c>
      <c r="F275" s="68">
        <v>281.91000000000003</v>
      </c>
      <c r="G275" s="111"/>
      <c r="H275" s="67">
        <f t="shared" si="6"/>
        <v>118.08999999999997</v>
      </c>
      <c r="I275" s="67">
        <f t="shared" si="7"/>
        <v>118.08999999999997</v>
      </c>
    </row>
    <row r="276" spans="1:9" s="100" customFormat="1" ht="14.25" customHeight="1">
      <c r="A276" s="62">
        <v>254</v>
      </c>
      <c r="B276" s="95" t="s">
        <v>96</v>
      </c>
      <c r="C276" s="63" t="s">
        <v>404</v>
      </c>
      <c r="D276" s="62">
        <v>320</v>
      </c>
      <c r="E276" s="62">
        <v>320</v>
      </c>
      <c r="F276" s="68">
        <v>318.08999999999997</v>
      </c>
      <c r="G276" s="68"/>
      <c r="H276" s="67">
        <f t="shared" si="6"/>
        <v>1.910000000000025</v>
      </c>
      <c r="I276" s="67">
        <f t="shared" si="7"/>
        <v>1.910000000000025</v>
      </c>
    </row>
    <row r="277" spans="1:9">
      <c r="A277" s="62">
        <v>255</v>
      </c>
      <c r="B277" s="95" t="s">
        <v>95</v>
      </c>
      <c r="C277" s="63" t="s">
        <v>405</v>
      </c>
      <c r="D277" s="62" t="s">
        <v>628</v>
      </c>
      <c r="E277" s="62">
        <v>1260</v>
      </c>
      <c r="F277" s="68">
        <v>372.34</v>
      </c>
      <c r="G277" s="68"/>
      <c r="H277" s="67">
        <f t="shared" si="6"/>
        <v>887.66000000000008</v>
      </c>
      <c r="I277" s="67">
        <f t="shared" si="7"/>
        <v>887.66000000000008</v>
      </c>
    </row>
    <row r="278" spans="1:9">
      <c r="A278" s="62">
        <v>256</v>
      </c>
      <c r="B278" s="95" t="s">
        <v>97</v>
      </c>
      <c r="C278" s="63" t="s">
        <v>406</v>
      </c>
      <c r="D278" s="62">
        <v>400</v>
      </c>
      <c r="E278" s="62">
        <v>400</v>
      </c>
      <c r="F278" s="68">
        <v>167.02</v>
      </c>
      <c r="G278" s="68"/>
      <c r="H278" s="67">
        <f t="shared" si="6"/>
        <v>232.98</v>
      </c>
      <c r="I278" s="67">
        <f t="shared" si="7"/>
        <v>232.98</v>
      </c>
    </row>
    <row r="279" spans="1:9">
      <c r="A279" s="62">
        <v>257</v>
      </c>
      <c r="B279" s="95" t="s">
        <v>98</v>
      </c>
      <c r="C279" s="63" t="s">
        <v>407</v>
      </c>
      <c r="D279" s="62">
        <v>400</v>
      </c>
      <c r="E279" s="62">
        <v>400</v>
      </c>
      <c r="F279" s="68">
        <v>257.45</v>
      </c>
      <c r="G279" s="68"/>
      <c r="H279" s="67">
        <f t="shared" ref="H279:H322" si="8">E279-(F279-G279/0.96)</f>
        <v>142.55000000000001</v>
      </c>
      <c r="I279" s="67">
        <f t="shared" ref="I279:I322" si="9">H279</f>
        <v>142.55000000000001</v>
      </c>
    </row>
    <row r="280" spans="1:9">
      <c r="A280" s="62">
        <v>258</v>
      </c>
      <c r="B280" s="95" t="s">
        <v>99</v>
      </c>
      <c r="C280" s="63" t="s">
        <v>408</v>
      </c>
      <c r="D280" s="62">
        <v>320</v>
      </c>
      <c r="E280" s="62">
        <v>320</v>
      </c>
      <c r="F280" s="68">
        <v>285.11</v>
      </c>
      <c r="G280" s="111"/>
      <c r="H280" s="67">
        <f t="shared" si="8"/>
        <v>34.889999999999986</v>
      </c>
      <c r="I280" s="67">
        <f t="shared" si="9"/>
        <v>34.889999999999986</v>
      </c>
    </row>
    <row r="281" spans="1:9">
      <c r="A281" s="62">
        <v>259</v>
      </c>
      <c r="B281" s="95" t="s">
        <v>783</v>
      </c>
      <c r="C281" s="61" t="s">
        <v>554</v>
      </c>
      <c r="D281" s="62" t="s">
        <v>628</v>
      </c>
      <c r="E281" s="62">
        <v>1260</v>
      </c>
      <c r="F281" s="68">
        <v>217.02</v>
      </c>
      <c r="G281" s="68"/>
      <c r="H281" s="67">
        <f t="shared" si="8"/>
        <v>1042.98</v>
      </c>
      <c r="I281" s="67">
        <f t="shared" si="9"/>
        <v>1042.98</v>
      </c>
    </row>
    <row r="282" spans="1:9" ht="25.5">
      <c r="A282" s="62">
        <v>260</v>
      </c>
      <c r="B282" s="95" t="s">
        <v>784</v>
      </c>
      <c r="C282" s="66" t="s">
        <v>641</v>
      </c>
      <c r="D282" s="67" t="s">
        <v>629</v>
      </c>
      <c r="E282" s="67">
        <v>2000</v>
      </c>
      <c r="F282" s="68">
        <v>337.23</v>
      </c>
      <c r="G282" s="68"/>
      <c r="H282" s="67">
        <f t="shared" si="8"/>
        <v>1662.77</v>
      </c>
      <c r="I282" s="67">
        <f t="shared" si="9"/>
        <v>1662.77</v>
      </c>
    </row>
    <row r="283" spans="1:9">
      <c r="A283" s="62">
        <v>261</v>
      </c>
      <c r="B283" s="95" t="s">
        <v>785</v>
      </c>
      <c r="C283" s="63" t="s">
        <v>453</v>
      </c>
      <c r="D283" s="62" t="s">
        <v>629</v>
      </c>
      <c r="E283" s="62">
        <v>2000</v>
      </c>
      <c r="F283" s="68">
        <v>335.11</v>
      </c>
      <c r="G283" s="68"/>
      <c r="H283" s="67">
        <f t="shared" si="8"/>
        <v>1664.8899999999999</v>
      </c>
      <c r="I283" s="67">
        <f t="shared" si="9"/>
        <v>1664.8899999999999</v>
      </c>
    </row>
    <row r="284" spans="1:9">
      <c r="A284" s="62">
        <v>262</v>
      </c>
      <c r="B284" s="95" t="s">
        <v>786</v>
      </c>
      <c r="C284" s="63" t="s">
        <v>454</v>
      </c>
      <c r="D284" s="62" t="s">
        <v>629</v>
      </c>
      <c r="E284" s="62">
        <v>2000</v>
      </c>
      <c r="F284" s="68">
        <v>401.06</v>
      </c>
      <c r="G284" s="68"/>
      <c r="H284" s="67">
        <f t="shared" si="8"/>
        <v>1598.94</v>
      </c>
      <c r="I284" s="67">
        <f t="shared" si="9"/>
        <v>1598.94</v>
      </c>
    </row>
    <row r="285" spans="1:9">
      <c r="A285" s="62">
        <v>263</v>
      </c>
      <c r="B285" s="95" t="s">
        <v>787</v>
      </c>
      <c r="C285" s="63" t="s">
        <v>455</v>
      </c>
      <c r="D285" s="62" t="s">
        <v>628</v>
      </c>
      <c r="E285" s="62">
        <v>1260</v>
      </c>
      <c r="F285" s="68">
        <v>480.85</v>
      </c>
      <c r="G285" s="68"/>
      <c r="H285" s="67">
        <f t="shared" si="8"/>
        <v>779.15</v>
      </c>
      <c r="I285" s="67">
        <f t="shared" si="9"/>
        <v>779.15</v>
      </c>
    </row>
    <row r="286" spans="1:9">
      <c r="A286" s="62">
        <v>264</v>
      </c>
      <c r="B286" s="95" t="s">
        <v>788</v>
      </c>
      <c r="C286" s="63" t="s">
        <v>455</v>
      </c>
      <c r="D286" s="62" t="s">
        <v>628</v>
      </c>
      <c r="E286" s="62">
        <v>1260</v>
      </c>
      <c r="F286" s="68">
        <v>131.91</v>
      </c>
      <c r="G286" s="68"/>
      <c r="H286" s="67">
        <f t="shared" si="8"/>
        <v>1128.0899999999999</v>
      </c>
      <c r="I286" s="67">
        <f t="shared" si="9"/>
        <v>1128.0899999999999</v>
      </c>
    </row>
    <row r="287" spans="1:9">
      <c r="A287" s="62">
        <v>265</v>
      </c>
      <c r="B287" s="95" t="s">
        <v>789</v>
      </c>
      <c r="C287" s="63" t="s">
        <v>456</v>
      </c>
      <c r="D287" s="62" t="s">
        <v>628</v>
      </c>
      <c r="E287" s="62">
        <v>1260</v>
      </c>
      <c r="F287" s="68">
        <v>339.36</v>
      </c>
      <c r="G287" s="68"/>
      <c r="H287" s="67">
        <f t="shared" si="8"/>
        <v>920.64</v>
      </c>
      <c r="I287" s="67">
        <f t="shared" si="9"/>
        <v>920.64</v>
      </c>
    </row>
    <row r="288" spans="1:9">
      <c r="A288" s="62">
        <v>266</v>
      </c>
      <c r="B288" s="95" t="s">
        <v>790</v>
      </c>
      <c r="C288" s="63" t="s">
        <v>457</v>
      </c>
      <c r="D288" s="62" t="s">
        <v>628</v>
      </c>
      <c r="E288" s="62">
        <v>1260</v>
      </c>
      <c r="F288" s="68">
        <v>856.38</v>
      </c>
      <c r="G288" s="68"/>
      <c r="H288" s="67">
        <f t="shared" si="8"/>
        <v>403.62</v>
      </c>
      <c r="I288" s="67">
        <f t="shared" si="9"/>
        <v>403.62</v>
      </c>
    </row>
    <row r="289" spans="1:9">
      <c r="A289" s="62">
        <v>267</v>
      </c>
      <c r="B289" s="95" t="s">
        <v>791</v>
      </c>
      <c r="C289" s="61" t="s">
        <v>555</v>
      </c>
      <c r="D289" s="62">
        <v>400</v>
      </c>
      <c r="E289" s="62">
        <v>400</v>
      </c>
      <c r="F289" s="68">
        <v>390</v>
      </c>
      <c r="G289" s="68"/>
      <c r="H289" s="67">
        <f t="shared" si="8"/>
        <v>10</v>
      </c>
      <c r="I289" s="67">
        <f t="shared" si="9"/>
        <v>10</v>
      </c>
    </row>
    <row r="290" spans="1:9">
      <c r="A290" s="62">
        <v>268</v>
      </c>
      <c r="B290" s="95" t="s">
        <v>792</v>
      </c>
      <c r="C290" s="61" t="s">
        <v>556</v>
      </c>
      <c r="D290" s="62">
        <v>400</v>
      </c>
      <c r="E290" s="62">
        <v>400</v>
      </c>
      <c r="F290" s="68">
        <v>259.57</v>
      </c>
      <c r="G290" s="68"/>
      <c r="H290" s="67">
        <f t="shared" si="8"/>
        <v>140.43</v>
      </c>
      <c r="I290" s="67">
        <f t="shared" si="9"/>
        <v>140.43</v>
      </c>
    </row>
    <row r="291" spans="1:9">
      <c r="A291" s="62">
        <v>269</v>
      </c>
      <c r="B291" s="95" t="s">
        <v>793</v>
      </c>
      <c r="C291" s="61" t="s">
        <v>374</v>
      </c>
      <c r="D291" s="62">
        <v>400</v>
      </c>
      <c r="E291" s="62">
        <v>400</v>
      </c>
      <c r="F291" s="68">
        <v>350</v>
      </c>
      <c r="G291" s="68"/>
      <c r="H291" s="67">
        <f t="shared" si="8"/>
        <v>50</v>
      </c>
      <c r="I291" s="67">
        <f t="shared" si="9"/>
        <v>50</v>
      </c>
    </row>
    <row r="292" spans="1:9">
      <c r="A292" s="62">
        <v>270</v>
      </c>
      <c r="B292" s="95" t="s">
        <v>794</v>
      </c>
      <c r="C292" s="61" t="s">
        <v>375</v>
      </c>
      <c r="D292" s="62">
        <v>400</v>
      </c>
      <c r="E292" s="62">
        <v>400</v>
      </c>
      <c r="F292" s="68">
        <v>280.85000000000002</v>
      </c>
      <c r="G292" s="68"/>
      <c r="H292" s="67">
        <f t="shared" si="8"/>
        <v>119.14999999999998</v>
      </c>
      <c r="I292" s="67">
        <f t="shared" si="9"/>
        <v>119.14999999999998</v>
      </c>
    </row>
    <row r="293" spans="1:9">
      <c r="A293" s="62">
        <v>271</v>
      </c>
      <c r="B293" s="95" t="s">
        <v>795</v>
      </c>
      <c r="C293" s="61" t="s">
        <v>376</v>
      </c>
      <c r="D293" s="62">
        <v>320</v>
      </c>
      <c r="E293" s="62">
        <v>320</v>
      </c>
      <c r="F293" s="68">
        <v>219.15</v>
      </c>
      <c r="G293" s="68"/>
      <c r="H293" s="67">
        <f t="shared" si="8"/>
        <v>100.85</v>
      </c>
      <c r="I293" s="67">
        <f t="shared" si="9"/>
        <v>100.85</v>
      </c>
    </row>
    <row r="294" spans="1:9">
      <c r="A294" s="62">
        <v>272</v>
      </c>
      <c r="B294" s="95" t="s">
        <v>66</v>
      </c>
      <c r="C294" s="61" t="s">
        <v>377</v>
      </c>
      <c r="D294" s="62">
        <v>400</v>
      </c>
      <c r="E294" s="62">
        <v>400</v>
      </c>
      <c r="F294" s="68">
        <v>264.89</v>
      </c>
      <c r="G294" s="68"/>
      <c r="H294" s="67">
        <f t="shared" si="8"/>
        <v>135.11000000000001</v>
      </c>
      <c r="I294" s="67">
        <f t="shared" si="9"/>
        <v>135.11000000000001</v>
      </c>
    </row>
    <row r="295" spans="1:9">
      <c r="A295" s="62">
        <v>273</v>
      </c>
      <c r="B295" s="95" t="s">
        <v>796</v>
      </c>
      <c r="C295" s="61" t="s">
        <v>377</v>
      </c>
      <c r="D295" s="62">
        <v>400</v>
      </c>
      <c r="E295" s="62">
        <v>400</v>
      </c>
      <c r="F295" s="68">
        <v>273.39999999999998</v>
      </c>
      <c r="G295" s="68"/>
      <c r="H295" s="67">
        <f t="shared" si="8"/>
        <v>126.60000000000002</v>
      </c>
      <c r="I295" s="67">
        <f t="shared" si="9"/>
        <v>126.60000000000002</v>
      </c>
    </row>
    <row r="296" spans="1:9" ht="13.5" customHeight="1">
      <c r="A296" s="62">
        <v>274</v>
      </c>
      <c r="B296" s="95" t="s">
        <v>797</v>
      </c>
      <c r="C296" s="61" t="s">
        <v>378</v>
      </c>
      <c r="D296" s="62">
        <v>400</v>
      </c>
      <c r="E296" s="62">
        <v>400</v>
      </c>
      <c r="F296" s="68">
        <v>246.81</v>
      </c>
      <c r="G296" s="68"/>
      <c r="H296" s="67">
        <f t="shared" si="8"/>
        <v>153.19</v>
      </c>
      <c r="I296" s="67">
        <f t="shared" si="9"/>
        <v>153.19</v>
      </c>
    </row>
    <row r="297" spans="1:9">
      <c r="A297" s="62">
        <v>275</v>
      </c>
      <c r="B297" s="95" t="s">
        <v>798</v>
      </c>
      <c r="C297" s="61" t="s">
        <v>557</v>
      </c>
      <c r="D297" s="62">
        <v>400</v>
      </c>
      <c r="E297" s="62">
        <v>400</v>
      </c>
      <c r="F297" s="68">
        <v>184.04</v>
      </c>
      <c r="G297" s="68"/>
      <c r="H297" s="67">
        <f t="shared" si="8"/>
        <v>215.96</v>
      </c>
      <c r="I297" s="67">
        <f t="shared" si="9"/>
        <v>215.96</v>
      </c>
    </row>
    <row r="298" spans="1:9">
      <c r="A298" s="62">
        <v>276</v>
      </c>
      <c r="B298" s="95" t="s">
        <v>799</v>
      </c>
      <c r="C298" s="61" t="s">
        <v>558</v>
      </c>
      <c r="D298" s="62">
        <v>400</v>
      </c>
      <c r="E298" s="62">
        <v>400</v>
      </c>
      <c r="F298" s="68">
        <v>227.66</v>
      </c>
      <c r="G298" s="68"/>
      <c r="H298" s="67">
        <f t="shared" si="8"/>
        <v>172.34</v>
      </c>
      <c r="I298" s="67">
        <f t="shared" si="9"/>
        <v>172.34</v>
      </c>
    </row>
    <row r="299" spans="1:9">
      <c r="A299" s="62">
        <v>277</v>
      </c>
      <c r="B299" s="95" t="s">
        <v>800</v>
      </c>
      <c r="C299" s="61" t="s">
        <v>559</v>
      </c>
      <c r="D299" s="62">
        <v>400</v>
      </c>
      <c r="E299" s="62">
        <v>400</v>
      </c>
      <c r="F299" s="68">
        <v>218.09</v>
      </c>
      <c r="G299" s="68"/>
      <c r="H299" s="67">
        <f t="shared" si="8"/>
        <v>181.91</v>
      </c>
      <c r="I299" s="67">
        <f t="shared" si="9"/>
        <v>181.91</v>
      </c>
    </row>
    <row r="300" spans="1:9">
      <c r="A300" s="62">
        <v>278</v>
      </c>
      <c r="B300" s="95" t="s">
        <v>801</v>
      </c>
      <c r="C300" s="61" t="s">
        <v>379</v>
      </c>
      <c r="D300" s="62">
        <v>400</v>
      </c>
      <c r="E300" s="62">
        <v>400</v>
      </c>
      <c r="F300" s="68">
        <v>186.17</v>
      </c>
      <c r="G300" s="111"/>
      <c r="H300" s="67">
        <f t="shared" si="8"/>
        <v>213.83</v>
      </c>
      <c r="I300" s="67">
        <f t="shared" si="9"/>
        <v>213.83</v>
      </c>
    </row>
    <row r="301" spans="1:9">
      <c r="A301" s="62">
        <v>279</v>
      </c>
      <c r="B301" s="95" t="s">
        <v>802</v>
      </c>
      <c r="C301" s="97" t="s">
        <v>480</v>
      </c>
      <c r="D301" s="62">
        <v>400</v>
      </c>
      <c r="E301" s="62">
        <v>400</v>
      </c>
      <c r="F301" s="68">
        <v>282.98</v>
      </c>
      <c r="G301" s="68"/>
      <c r="H301" s="67">
        <f t="shared" si="8"/>
        <v>117.01999999999998</v>
      </c>
      <c r="I301" s="67">
        <f t="shared" si="9"/>
        <v>117.01999999999998</v>
      </c>
    </row>
    <row r="302" spans="1:9">
      <c r="A302" s="62">
        <v>280</v>
      </c>
      <c r="B302" s="95" t="s">
        <v>172</v>
      </c>
      <c r="C302" s="97" t="s">
        <v>481</v>
      </c>
      <c r="D302" s="62">
        <v>320</v>
      </c>
      <c r="E302" s="62">
        <v>320</v>
      </c>
      <c r="F302" s="68">
        <v>148.94</v>
      </c>
      <c r="G302" s="68"/>
      <c r="H302" s="67">
        <f t="shared" si="8"/>
        <v>171.06</v>
      </c>
      <c r="I302" s="67">
        <f t="shared" si="9"/>
        <v>171.06</v>
      </c>
    </row>
    <row r="303" spans="1:9">
      <c r="A303" s="62">
        <v>281</v>
      </c>
      <c r="B303" s="95" t="s">
        <v>173</v>
      </c>
      <c r="C303" s="97" t="s">
        <v>482</v>
      </c>
      <c r="D303" s="62">
        <v>400</v>
      </c>
      <c r="E303" s="62">
        <v>400</v>
      </c>
      <c r="F303" s="68">
        <v>311.7</v>
      </c>
      <c r="G303" s="68"/>
      <c r="H303" s="67">
        <f t="shared" si="8"/>
        <v>88.300000000000011</v>
      </c>
      <c r="I303" s="67">
        <f t="shared" si="9"/>
        <v>88.300000000000011</v>
      </c>
    </row>
    <row r="304" spans="1:9">
      <c r="A304" s="62">
        <v>282</v>
      </c>
      <c r="B304" s="95" t="s">
        <v>174</v>
      </c>
      <c r="C304" s="97" t="s">
        <v>483</v>
      </c>
      <c r="D304" s="62">
        <v>400</v>
      </c>
      <c r="E304" s="62">
        <v>400</v>
      </c>
      <c r="F304" s="68">
        <v>295.74</v>
      </c>
      <c r="G304" s="68"/>
      <c r="H304" s="67">
        <f t="shared" si="8"/>
        <v>104.25999999999999</v>
      </c>
      <c r="I304" s="67">
        <f t="shared" si="9"/>
        <v>104.25999999999999</v>
      </c>
    </row>
    <row r="305" spans="1:9">
      <c r="A305" s="62">
        <v>283</v>
      </c>
      <c r="B305" s="95" t="s">
        <v>175</v>
      </c>
      <c r="C305" s="97" t="s">
        <v>484</v>
      </c>
      <c r="D305" s="62">
        <v>400</v>
      </c>
      <c r="E305" s="62">
        <v>400</v>
      </c>
      <c r="F305" s="68">
        <v>315.95999999999998</v>
      </c>
      <c r="G305" s="68"/>
      <c r="H305" s="67">
        <f t="shared" si="8"/>
        <v>84.04000000000002</v>
      </c>
      <c r="I305" s="67">
        <f t="shared" si="9"/>
        <v>84.04000000000002</v>
      </c>
    </row>
    <row r="306" spans="1:9">
      <c r="A306" s="62">
        <v>284</v>
      </c>
      <c r="B306" s="95" t="s">
        <v>803</v>
      </c>
      <c r="C306" s="61" t="s">
        <v>560</v>
      </c>
      <c r="D306" s="62">
        <v>320</v>
      </c>
      <c r="E306" s="62">
        <v>320</v>
      </c>
      <c r="F306" s="68">
        <v>198.94</v>
      </c>
      <c r="G306" s="68"/>
      <c r="H306" s="67">
        <f t="shared" si="8"/>
        <v>121.06</v>
      </c>
      <c r="I306" s="67">
        <f t="shared" si="9"/>
        <v>121.06</v>
      </c>
    </row>
    <row r="307" spans="1:9" ht="17.25" customHeight="1">
      <c r="A307" s="62">
        <v>285</v>
      </c>
      <c r="B307" s="95" t="s">
        <v>176</v>
      </c>
      <c r="C307" s="97" t="s">
        <v>485</v>
      </c>
      <c r="D307" s="62">
        <v>630</v>
      </c>
      <c r="E307" s="62">
        <v>630</v>
      </c>
      <c r="F307" s="68">
        <v>118.09</v>
      </c>
      <c r="G307" s="68"/>
      <c r="H307" s="67">
        <f t="shared" si="8"/>
        <v>511.90999999999997</v>
      </c>
      <c r="I307" s="67">
        <f t="shared" si="9"/>
        <v>511.90999999999997</v>
      </c>
    </row>
    <row r="308" spans="1:9" ht="13.5" customHeight="1">
      <c r="A308" s="62">
        <v>286</v>
      </c>
      <c r="B308" s="95" t="s">
        <v>177</v>
      </c>
      <c r="C308" s="97" t="s">
        <v>486</v>
      </c>
      <c r="D308" s="62">
        <v>400</v>
      </c>
      <c r="E308" s="62">
        <v>400</v>
      </c>
      <c r="F308" s="68">
        <v>205.32</v>
      </c>
      <c r="G308" s="68"/>
      <c r="H308" s="67">
        <f t="shared" si="8"/>
        <v>194.68</v>
      </c>
      <c r="I308" s="67">
        <f t="shared" si="9"/>
        <v>194.68</v>
      </c>
    </row>
    <row r="309" spans="1:9" ht="13.5" customHeight="1">
      <c r="A309" s="62">
        <v>287</v>
      </c>
      <c r="B309" s="95" t="s">
        <v>804</v>
      </c>
      <c r="C309" s="63" t="s">
        <v>458</v>
      </c>
      <c r="D309" s="62">
        <v>400</v>
      </c>
      <c r="E309" s="62">
        <v>400</v>
      </c>
      <c r="F309" s="68">
        <v>239.36</v>
      </c>
      <c r="G309" s="68"/>
      <c r="H309" s="67">
        <f t="shared" si="8"/>
        <v>160.63999999999999</v>
      </c>
      <c r="I309" s="67">
        <f t="shared" si="9"/>
        <v>160.63999999999999</v>
      </c>
    </row>
    <row r="310" spans="1:9" ht="13.5" customHeight="1">
      <c r="A310" s="62">
        <v>288</v>
      </c>
      <c r="B310" s="95" t="s">
        <v>178</v>
      </c>
      <c r="C310" s="97" t="s">
        <v>487</v>
      </c>
      <c r="D310" s="62">
        <v>400</v>
      </c>
      <c r="E310" s="62">
        <v>400</v>
      </c>
      <c r="F310" s="68">
        <v>190.43</v>
      </c>
      <c r="G310" s="68"/>
      <c r="H310" s="67">
        <f t="shared" si="8"/>
        <v>209.57</v>
      </c>
      <c r="I310" s="67">
        <f t="shared" si="9"/>
        <v>209.57</v>
      </c>
    </row>
    <row r="311" spans="1:9" ht="13.5" customHeight="1">
      <c r="A311" s="62">
        <v>289</v>
      </c>
      <c r="B311" s="95" t="s">
        <v>805</v>
      </c>
      <c r="C311" s="97" t="s">
        <v>488</v>
      </c>
      <c r="D311" s="62" t="s">
        <v>628</v>
      </c>
      <c r="E311" s="62">
        <v>1260</v>
      </c>
      <c r="F311" s="68">
        <v>694.68</v>
      </c>
      <c r="G311" s="111"/>
      <c r="H311" s="67">
        <f t="shared" si="8"/>
        <v>565.32000000000005</v>
      </c>
      <c r="I311" s="67">
        <f t="shared" si="9"/>
        <v>565.32000000000005</v>
      </c>
    </row>
    <row r="312" spans="1:9" ht="13.5" customHeight="1">
      <c r="A312" s="62">
        <v>290</v>
      </c>
      <c r="B312" s="95" t="s">
        <v>180</v>
      </c>
      <c r="C312" s="97" t="s">
        <v>489</v>
      </c>
      <c r="D312" s="62" t="s">
        <v>628</v>
      </c>
      <c r="E312" s="62">
        <v>1260</v>
      </c>
      <c r="F312" s="68">
        <v>481.91</v>
      </c>
      <c r="G312" s="68"/>
      <c r="H312" s="67">
        <f t="shared" si="8"/>
        <v>778.08999999999992</v>
      </c>
      <c r="I312" s="67">
        <f t="shared" si="9"/>
        <v>778.08999999999992</v>
      </c>
    </row>
    <row r="313" spans="1:9" ht="13.5" customHeight="1">
      <c r="A313" s="62">
        <v>291</v>
      </c>
      <c r="B313" s="95" t="s">
        <v>181</v>
      </c>
      <c r="C313" s="97" t="s">
        <v>490</v>
      </c>
      <c r="D313" s="62" t="s">
        <v>628</v>
      </c>
      <c r="E313" s="62">
        <v>1260</v>
      </c>
      <c r="F313" s="68">
        <v>625.53</v>
      </c>
      <c r="G313" s="68"/>
      <c r="H313" s="67">
        <f t="shared" si="8"/>
        <v>634.47</v>
      </c>
      <c r="I313" s="67">
        <f t="shared" si="9"/>
        <v>634.47</v>
      </c>
    </row>
    <row r="314" spans="1:9" ht="13.5" customHeight="1">
      <c r="A314" s="62">
        <v>292</v>
      </c>
      <c r="B314" s="95" t="s">
        <v>182</v>
      </c>
      <c r="C314" s="101" t="s">
        <v>491</v>
      </c>
      <c r="D314" s="62" t="s">
        <v>628</v>
      </c>
      <c r="E314" s="62">
        <v>1260</v>
      </c>
      <c r="F314" s="68">
        <v>581.91</v>
      </c>
      <c r="G314" s="68"/>
      <c r="H314" s="67">
        <f t="shared" si="8"/>
        <v>678.09</v>
      </c>
      <c r="I314" s="67">
        <f t="shared" si="9"/>
        <v>678.09</v>
      </c>
    </row>
    <row r="315" spans="1:9" ht="13.5" customHeight="1">
      <c r="A315" s="62">
        <v>293</v>
      </c>
      <c r="B315" s="95" t="s">
        <v>806</v>
      </c>
      <c r="C315" s="63" t="s">
        <v>438</v>
      </c>
      <c r="D315" s="62" t="s">
        <v>628</v>
      </c>
      <c r="E315" s="62">
        <v>1260</v>
      </c>
      <c r="F315" s="68">
        <v>673.4</v>
      </c>
      <c r="G315" s="68"/>
      <c r="H315" s="67">
        <f t="shared" si="8"/>
        <v>586.6</v>
      </c>
      <c r="I315" s="67">
        <f t="shared" si="9"/>
        <v>586.6</v>
      </c>
    </row>
    <row r="316" spans="1:9" ht="13.5" customHeight="1">
      <c r="A316" s="62">
        <v>294</v>
      </c>
      <c r="B316" s="95" t="s">
        <v>807</v>
      </c>
      <c r="C316" s="63" t="s">
        <v>439</v>
      </c>
      <c r="D316" s="62" t="s">
        <v>628</v>
      </c>
      <c r="E316" s="62">
        <v>1260</v>
      </c>
      <c r="F316" s="68">
        <v>577.66</v>
      </c>
      <c r="G316" s="111"/>
      <c r="H316" s="67">
        <f t="shared" si="8"/>
        <v>682.34</v>
      </c>
      <c r="I316" s="67">
        <f t="shared" si="9"/>
        <v>682.34</v>
      </c>
    </row>
    <row r="317" spans="1:9" ht="13.5" customHeight="1">
      <c r="A317" s="62">
        <v>295</v>
      </c>
      <c r="B317" s="95" t="s">
        <v>808</v>
      </c>
      <c r="C317" s="63" t="s">
        <v>561</v>
      </c>
      <c r="D317" s="62" t="s">
        <v>629</v>
      </c>
      <c r="E317" s="62">
        <v>2000</v>
      </c>
      <c r="F317" s="68">
        <v>611.70000000000005</v>
      </c>
      <c r="G317" s="111"/>
      <c r="H317" s="67">
        <f t="shared" si="8"/>
        <v>1388.3</v>
      </c>
      <c r="I317" s="67">
        <f t="shared" si="9"/>
        <v>1388.3</v>
      </c>
    </row>
    <row r="318" spans="1:9" ht="13.5" customHeight="1">
      <c r="A318" s="62">
        <v>296</v>
      </c>
      <c r="B318" s="95" t="s">
        <v>809</v>
      </c>
      <c r="C318" s="63" t="s">
        <v>440</v>
      </c>
      <c r="D318" s="62" t="s">
        <v>628</v>
      </c>
      <c r="E318" s="62">
        <v>1260</v>
      </c>
      <c r="F318" s="68">
        <v>684.04</v>
      </c>
      <c r="G318" s="68"/>
      <c r="H318" s="67">
        <f t="shared" si="8"/>
        <v>575.96</v>
      </c>
      <c r="I318" s="67">
        <f t="shared" si="9"/>
        <v>575.96</v>
      </c>
    </row>
    <row r="319" spans="1:9" ht="13.5" customHeight="1">
      <c r="A319" s="62">
        <v>297</v>
      </c>
      <c r="B319" s="95" t="s">
        <v>810</v>
      </c>
      <c r="C319" s="63" t="s">
        <v>441</v>
      </c>
      <c r="D319" s="62" t="s">
        <v>628</v>
      </c>
      <c r="E319" s="62">
        <v>1260</v>
      </c>
      <c r="F319" s="68">
        <v>480.85</v>
      </c>
      <c r="G319" s="68"/>
      <c r="H319" s="67">
        <f t="shared" si="8"/>
        <v>779.15</v>
      </c>
      <c r="I319" s="67">
        <f t="shared" si="9"/>
        <v>779.15</v>
      </c>
    </row>
    <row r="320" spans="1:9" ht="13.5" customHeight="1">
      <c r="A320" s="62">
        <v>298</v>
      </c>
      <c r="B320" s="95" t="s">
        <v>811</v>
      </c>
      <c r="C320" s="63" t="s">
        <v>442</v>
      </c>
      <c r="D320" s="62" t="s">
        <v>628</v>
      </c>
      <c r="E320" s="62">
        <v>1260</v>
      </c>
      <c r="F320" s="68">
        <v>486.17</v>
      </c>
      <c r="G320" s="68"/>
      <c r="H320" s="67">
        <f t="shared" si="8"/>
        <v>773.82999999999993</v>
      </c>
      <c r="I320" s="67">
        <f t="shared" si="9"/>
        <v>773.82999999999993</v>
      </c>
    </row>
    <row r="321" spans="1:9" ht="13.5" customHeight="1">
      <c r="A321" s="62">
        <v>299</v>
      </c>
      <c r="B321" s="95" t="s">
        <v>812</v>
      </c>
      <c r="C321" s="63" t="s">
        <v>443</v>
      </c>
      <c r="D321" s="62" t="s">
        <v>628</v>
      </c>
      <c r="E321" s="62">
        <v>1260</v>
      </c>
      <c r="F321" s="68">
        <v>606.38</v>
      </c>
      <c r="G321" s="68"/>
      <c r="H321" s="67">
        <f t="shared" si="8"/>
        <v>653.62</v>
      </c>
      <c r="I321" s="67">
        <f t="shared" si="9"/>
        <v>653.62</v>
      </c>
    </row>
    <row r="322" spans="1:9" ht="18.75" customHeight="1">
      <c r="A322" s="62">
        <v>300</v>
      </c>
      <c r="B322" s="96" t="s">
        <v>813</v>
      </c>
      <c r="C322" s="61" t="s">
        <v>563</v>
      </c>
      <c r="D322" s="62" t="s">
        <v>628</v>
      </c>
      <c r="E322" s="62">
        <v>882</v>
      </c>
      <c r="F322" s="69">
        <v>678.3</v>
      </c>
      <c r="G322" s="62"/>
      <c r="H322" s="67">
        <f t="shared" si="8"/>
        <v>203.70000000000005</v>
      </c>
      <c r="I322" s="67">
        <f t="shared" si="9"/>
        <v>203.70000000000005</v>
      </c>
    </row>
    <row r="323" spans="1:9" ht="17.25" customHeight="1">
      <c r="A323" s="62">
        <v>301</v>
      </c>
      <c r="B323" s="4" t="s">
        <v>74</v>
      </c>
      <c r="C323" s="10" t="s">
        <v>383</v>
      </c>
      <c r="D323" s="3" t="s">
        <v>628</v>
      </c>
      <c r="E323" s="3">
        <v>1260</v>
      </c>
      <c r="F323" s="31">
        <v>92.55</v>
      </c>
      <c r="G323" s="31"/>
      <c r="H323" s="34">
        <f t="shared" ref="H323:H338" si="10">E323-(F323-G323/0.96)</f>
        <v>1167.45</v>
      </c>
      <c r="I323" s="34">
        <f t="shared" ref="I323:I338" si="11">H323</f>
        <v>1167.45</v>
      </c>
    </row>
    <row r="324" spans="1:9" ht="13.5" customHeight="1">
      <c r="A324" s="62">
        <v>302</v>
      </c>
      <c r="B324" s="4" t="s">
        <v>76</v>
      </c>
      <c r="C324" s="10" t="s">
        <v>384</v>
      </c>
      <c r="D324" s="3" t="s">
        <v>629</v>
      </c>
      <c r="E324" s="3">
        <v>2000</v>
      </c>
      <c r="F324" s="31">
        <v>442.55</v>
      </c>
      <c r="G324" s="31"/>
      <c r="H324" s="34">
        <f t="shared" si="10"/>
        <v>1557.45</v>
      </c>
      <c r="I324" s="34">
        <f t="shared" si="11"/>
        <v>1557.45</v>
      </c>
    </row>
    <row r="325" spans="1:9" ht="13.5" customHeight="1">
      <c r="A325" s="62">
        <v>303</v>
      </c>
      <c r="B325" s="4" t="s">
        <v>75</v>
      </c>
      <c r="C325" s="10" t="s">
        <v>385</v>
      </c>
      <c r="D325" s="3" t="s">
        <v>628</v>
      </c>
      <c r="E325" s="3">
        <v>1260</v>
      </c>
      <c r="F325" s="31">
        <v>635.11</v>
      </c>
      <c r="G325" s="31"/>
      <c r="H325" s="34">
        <f t="shared" si="10"/>
        <v>624.89</v>
      </c>
      <c r="I325" s="34">
        <f t="shared" si="11"/>
        <v>624.89</v>
      </c>
    </row>
    <row r="326" spans="1:9" ht="13.5" customHeight="1">
      <c r="A326" s="62">
        <v>304</v>
      </c>
      <c r="B326" s="4" t="s">
        <v>30</v>
      </c>
      <c r="C326" s="5" t="s">
        <v>343</v>
      </c>
      <c r="D326" s="3" t="s">
        <v>629</v>
      </c>
      <c r="E326" s="3">
        <v>2000</v>
      </c>
      <c r="F326" s="31">
        <v>518.09</v>
      </c>
      <c r="G326" s="31"/>
      <c r="H326" s="34">
        <f t="shared" si="10"/>
        <v>1481.9099999999999</v>
      </c>
      <c r="I326" s="34">
        <f t="shared" si="11"/>
        <v>1481.9099999999999</v>
      </c>
    </row>
    <row r="327" spans="1:9" ht="13.5" customHeight="1">
      <c r="A327" s="62">
        <v>305</v>
      </c>
      <c r="B327" s="4" t="s">
        <v>259</v>
      </c>
      <c r="C327" s="15" t="s">
        <v>565</v>
      </c>
      <c r="D327" s="3">
        <v>400</v>
      </c>
      <c r="E327" s="3">
        <v>400</v>
      </c>
      <c r="F327" s="31">
        <v>212.77</v>
      </c>
      <c r="G327" s="60"/>
      <c r="H327" s="34">
        <f t="shared" si="10"/>
        <v>187.23</v>
      </c>
      <c r="I327" s="34">
        <f t="shared" si="11"/>
        <v>187.23</v>
      </c>
    </row>
    <row r="328" spans="1:9" ht="13.5" customHeight="1">
      <c r="A328" s="62">
        <v>306</v>
      </c>
      <c r="B328" s="4" t="s">
        <v>258</v>
      </c>
      <c r="C328" s="11" t="s">
        <v>564</v>
      </c>
      <c r="D328" s="3" t="s">
        <v>628</v>
      </c>
      <c r="E328" s="3">
        <v>1260</v>
      </c>
      <c r="F328" s="31">
        <v>460.64</v>
      </c>
      <c r="G328" s="31"/>
      <c r="H328" s="34">
        <f t="shared" si="10"/>
        <v>799.36</v>
      </c>
      <c r="I328" s="34">
        <f t="shared" si="11"/>
        <v>799.36</v>
      </c>
    </row>
    <row r="329" spans="1:9" ht="13.5" customHeight="1">
      <c r="A329" s="62">
        <v>307</v>
      </c>
      <c r="B329" s="4" t="s">
        <v>27</v>
      </c>
      <c r="C329" s="5" t="s">
        <v>340</v>
      </c>
      <c r="D329" s="3" t="s">
        <v>628</v>
      </c>
      <c r="E329" s="3">
        <v>1260</v>
      </c>
      <c r="F329" s="31">
        <v>246.81</v>
      </c>
      <c r="G329" s="31"/>
      <c r="H329" s="34">
        <f t="shared" si="10"/>
        <v>1013.19</v>
      </c>
      <c r="I329" s="34">
        <f t="shared" si="11"/>
        <v>1013.19</v>
      </c>
    </row>
    <row r="330" spans="1:9" ht="13.5" customHeight="1">
      <c r="A330" s="62">
        <v>308</v>
      </c>
      <c r="B330" s="4" t="s">
        <v>26</v>
      </c>
      <c r="C330" s="5" t="s">
        <v>339</v>
      </c>
      <c r="D330" s="3" t="s">
        <v>629</v>
      </c>
      <c r="E330" s="3">
        <v>2000</v>
      </c>
      <c r="F330" s="31">
        <v>444.68</v>
      </c>
      <c r="G330" s="31"/>
      <c r="H330" s="34">
        <f t="shared" si="10"/>
        <v>1555.32</v>
      </c>
      <c r="I330" s="34">
        <f t="shared" si="11"/>
        <v>1555.32</v>
      </c>
    </row>
    <row r="331" spans="1:9" ht="13.5" customHeight="1">
      <c r="A331" s="62">
        <v>309</v>
      </c>
      <c r="B331" s="4" t="s">
        <v>73</v>
      </c>
      <c r="C331" s="4" t="s">
        <v>636</v>
      </c>
      <c r="D331" s="3" t="s">
        <v>629</v>
      </c>
      <c r="E331" s="3">
        <v>2000</v>
      </c>
      <c r="F331" s="31">
        <v>374.47</v>
      </c>
      <c r="G331" s="31"/>
      <c r="H331" s="34">
        <f t="shared" si="10"/>
        <v>1625.53</v>
      </c>
      <c r="I331" s="34">
        <f t="shared" si="11"/>
        <v>1625.53</v>
      </c>
    </row>
    <row r="332" spans="1:9" ht="13.5" customHeight="1">
      <c r="A332" s="62">
        <v>310</v>
      </c>
      <c r="B332" s="4" t="s">
        <v>71</v>
      </c>
      <c r="C332" s="10" t="s">
        <v>381</v>
      </c>
      <c r="D332" s="3" t="s">
        <v>629</v>
      </c>
      <c r="E332" s="3">
        <v>2000</v>
      </c>
      <c r="F332" s="31">
        <v>517.02</v>
      </c>
      <c r="G332" s="31"/>
      <c r="H332" s="34">
        <f t="shared" si="10"/>
        <v>1482.98</v>
      </c>
      <c r="I332" s="34">
        <f t="shared" si="11"/>
        <v>1482.98</v>
      </c>
    </row>
    <row r="333" spans="1:9" ht="13.5" customHeight="1">
      <c r="A333" s="62">
        <v>311</v>
      </c>
      <c r="B333" s="4" t="s">
        <v>72</v>
      </c>
      <c r="C333" s="10" t="s">
        <v>382</v>
      </c>
      <c r="D333" s="3" t="s">
        <v>628</v>
      </c>
      <c r="E333" s="3">
        <v>1260</v>
      </c>
      <c r="F333" s="31">
        <v>341.49</v>
      </c>
      <c r="G333" s="31"/>
      <c r="H333" s="34">
        <f t="shared" si="10"/>
        <v>918.51</v>
      </c>
      <c r="I333" s="34">
        <f t="shared" si="11"/>
        <v>918.51</v>
      </c>
    </row>
    <row r="334" spans="1:9" ht="13.5" customHeight="1">
      <c r="A334" s="62">
        <v>312</v>
      </c>
      <c r="B334" s="4" t="s">
        <v>257</v>
      </c>
      <c r="C334" s="15" t="s">
        <v>562</v>
      </c>
      <c r="D334" s="3" t="s">
        <v>629</v>
      </c>
      <c r="E334" s="3">
        <v>2000</v>
      </c>
      <c r="F334" s="31">
        <v>658.51</v>
      </c>
      <c r="G334" s="31"/>
      <c r="H334" s="34">
        <f t="shared" si="10"/>
        <v>1341.49</v>
      </c>
      <c r="I334" s="34">
        <f t="shared" si="11"/>
        <v>1341.49</v>
      </c>
    </row>
    <row r="335" spans="1:9" ht="13.5" customHeight="1">
      <c r="A335" s="62">
        <v>313</v>
      </c>
      <c r="B335" s="4" t="s">
        <v>70</v>
      </c>
      <c r="C335" s="10" t="s">
        <v>380</v>
      </c>
      <c r="D335" s="3" t="s">
        <v>629</v>
      </c>
      <c r="E335" s="3">
        <v>2000</v>
      </c>
      <c r="F335" s="31">
        <v>647.87</v>
      </c>
      <c r="G335" s="60">
        <v>1740</v>
      </c>
      <c r="H335" s="34">
        <f t="shared" si="10"/>
        <v>3164.63</v>
      </c>
      <c r="I335" s="34">
        <f t="shared" si="11"/>
        <v>3164.63</v>
      </c>
    </row>
    <row r="336" spans="1:9" ht="13.5" customHeight="1">
      <c r="A336" s="62">
        <v>314</v>
      </c>
      <c r="B336" s="4" t="s">
        <v>69</v>
      </c>
      <c r="C336" s="10" t="s">
        <v>379</v>
      </c>
      <c r="D336" s="3" t="s">
        <v>629</v>
      </c>
      <c r="E336" s="3">
        <v>2000</v>
      </c>
      <c r="F336" s="31">
        <v>800</v>
      </c>
      <c r="G336" s="60"/>
      <c r="H336" s="34">
        <f t="shared" si="10"/>
        <v>1200</v>
      </c>
      <c r="I336" s="34">
        <f t="shared" si="11"/>
        <v>1200</v>
      </c>
    </row>
    <row r="337" spans="1:9" ht="13.5" customHeight="1">
      <c r="A337" s="62">
        <v>315</v>
      </c>
      <c r="B337" s="4" t="s">
        <v>28</v>
      </c>
      <c r="C337" s="5" t="s">
        <v>341</v>
      </c>
      <c r="D337" s="3" t="s">
        <v>628</v>
      </c>
      <c r="E337" s="3">
        <v>1260</v>
      </c>
      <c r="F337" s="31">
        <v>348.94</v>
      </c>
      <c r="G337" s="31"/>
      <c r="H337" s="34">
        <f t="shared" si="10"/>
        <v>911.06</v>
      </c>
      <c r="I337" s="34">
        <f t="shared" si="11"/>
        <v>911.06</v>
      </c>
    </row>
    <row r="338" spans="1:9" ht="18.75" customHeight="1">
      <c r="A338" s="62">
        <v>316</v>
      </c>
      <c r="B338" s="26" t="s">
        <v>29</v>
      </c>
      <c r="C338" s="18" t="s">
        <v>342</v>
      </c>
      <c r="D338" s="3" t="s">
        <v>629</v>
      </c>
      <c r="E338" s="3">
        <v>2000</v>
      </c>
      <c r="F338" s="31">
        <v>907.45</v>
      </c>
      <c r="G338" s="31"/>
      <c r="H338" s="34">
        <f t="shared" si="10"/>
        <v>1092.55</v>
      </c>
      <c r="I338" s="34">
        <f t="shared" si="11"/>
        <v>1092.55</v>
      </c>
    </row>
    <row r="339" spans="1:9">
      <c r="A339" s="146" t="s">
        <v>9</v>
      </c>
      <c r="B339" s="146"/>
      <c r="C339" s="146"/>
      <c r="D339" s="146"/>
      <c r="E339" s="146"/>
      <c r="F339" s="146"/>
      <c r="G339" s="146"/>
      <c r="H339" s="146"/>
      <c r="I339" s="146"/>
    </row>
    <row r="340" spans="1:9">
      <c r="A340" s="62"/>
      <c r="B340" s="102" t="s">
        <v>320</v>
      </c>
      <c r="C340" s="102"/>
      <c r="D340" s="102"/>
      <c r="E340" s="102"/>
      <c r="F340" s="103"/>
      <c r="G340" s="104"/>
      <c r="H340" s="105"/>
      <c r="I340" s="105"/>
    </row>
    <row r="341" spans="1:9">
      <c r="A341" s="62"/>
      <c r="B341" s="4"/>
      <c r="C341" s="5"/>
      <c r="D341" s="3"/>
      <c r="E341" s="3"/>
      <c r="F341" s="31"/>
      <c r="G341" s="31"/>
      <c r="H341" s="34"/>
      <c r="I341" s="34"/>
    </row>
    <row r="342" spans="1:9">
      <c r="A342" s="62"/>
      <c r="B342" s="102"/>
      <c r="C342" s="102"/>
      <c r="D342" s="102"/>
      <c r="E342" s="102"/>
      <c r="F342" s="103"/>
      <c r="G342" s="104"/>
      <c r="H342" s="105"/>
      <c r="I342" s="105"/>
    </row>
    <row r="343" spans="1:9">
      <c r="A343" s="62"/>
      <c r="B343" s="102"/>
      <c r="C343" s="102"/>
      <c r="D343" s="102"/>
      <c r="E343" s="102"/>
      <c r="F343" s="103"/>
      <c r="G343" s="104"/>
      <c r="H343" s="105"/>
      <c r="I343" s="105"/>
    </row>
    <row r="344" spans="1:9">
      <c r="A344" s="106"/>
      <c r="B344" s="107"/>
      <c r="C344" s="107"/>
      <c r="D344" s="107"/>
      <c r="E344" s="107"/>
      <c r="F344" s="108"/>
      <c r="G344" s="109"/>
      <c r="H344" s="110"/>
      <c r="I344" s="110"/>
    </row>
  </sheetData>
  <autoFilter ref="A21:I341"/>
  <sortState ref="A23:I322">
    <sortCondition ref="A23"/>
  </sortState>
  <mergeCells count="21">
    <mergeCell ref="A22:I22"/>
    <mergeCell ref="A339:I339"/>
    <mergeCell ref="B13:D13"/>
    <mergeCell ref="F13:G13"/>
    <mergeCell ref="B14:D14"/>
    <mergeCell ref="F14:G14"/>
    <mergeCell ref="A16:I16"/>
    <mergeCell ref="A18:I18"/>
    <mergeCell ref="A9:I9"/>
    <mergeCell ref="B11:B12"/>
    <mergeCell ref="C11:D11"/>
    <mergeCell ref="F11:G11"/>
    <mergeCell ref="C12:D12"/>
    <mergeCell ref="F12:G12"/>
    <mergeCell ref="B2:F2"/>
    <mergeCell ref="B3:F4"/>
    <mergeCell ref="B5:F5"/>
    <mergeCell ref="H5:I5"/>
    <mergeCell ref="B6:F6"/>
    <mergeCell ref="H6:I7"/>
    <mergeCell ref="B7:F7"/>
  </mergeCells>
  <hyperlinks>
    <hyperlink ref="F12" r:id="rId1"/>
  </hyperlinks>
  <pageMargins left="0.7" right="0.7" top="0.75" bottom="0.75" header="0.3" footer="0.3"/>
  <pageSetup paperSize="9" scale="76" orientation="portrait" horizontalDpi="4294967295" verticalDpi="4294967295"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00B050"/>
  </sheetPr>
  <dimension ref="A1:I344"/>
  <sheetViews>
    <sheetView topLeftCell="A317" zoomScale="145" zoomScaleNormal="145" workbookViewId="0">
      <selection activeCell="M335" sqref="M335"/>
    </sheetView>
  </sheetViews>
  <sheetFormatPr defaultRowHeight="12.75"/>
  <cols>
    <col min="1" max="1" width="9.140625" style="71"/>
    <col min="2" max="2" width="17.85546875" style="72" customWidth="1"/>
    <col min="3" max="3" width="32.42578125" style="72" customWidth="1"/>
    <col min="4" max="4" width="9.140625" style="72" customWidth="1"/>
    <col min="5" max="5" width="11" style="72" customWidth="1"/>
    <col min="6" max="6" width="9.140625" style="73" customWidth="1"/>
    <col min="7" max="7" width="9.140625" style="74" customWidth="1"/>
    <col min="8" max="9" width="9.140625" style="75"/>
    <col min="10" max="16384" width="9.140625" style="72"/>
  </cols>
  <sheetData>
    <row r="1" spans="1:9">
      <c r="I1" s="76" t="s">
        <v>11</v>
      </c>
    </row>
    <row r="2" spans="1:9">
      <c r="B2" s="132"/>
      <c r="C2" s="132"/>
      <c r="D2" s="132"/>
      <c r="E2" s="132"/>
      <c r="F2" s="132"/>
      <c r="G2" s="77"/>
      <c r="I2" s="76"/>
    </row>
    <row r="3" spans="1:9">
      <c r="B3" s="133" t="s">
        <v>12</v>
      </c>
      <c r="C3" s="133"/>
      <c r="D3" s="133"/>
      <c r="E3" s="133"/>
      <c r="F3" s="133"/>
      <c r="G3" s="77"/>
      <c r="I3" s="76"/>
    </row>
    <row r="4" spans="1:9">
      <c r="B4" s="134"/>
      <c r="C4" s="134"/>
      <c r="D4" s="134"/>
      <c r="E4" s="134"/>
      <c r="F4" s="134"/>
      <c r="G4" s="77"/>
      <c r="I4" s="76"/>
    </row>
    <row r="5" spans="1:9" ht="17.25" customHeight="1">
      <c r="B5" s="135" t="s">
        <v>1</v>
      </c>
      <c r="C5" s="135"/>
      <c r="D5" s="135"/>
      <c r="E5" s="135"/>
      <c r="F5" s="135"/>
      <c r="G5" s="78"/>
      <c r="H5" s="136"/>
      <c r="I5" s="136"/>
    </row>
    <row r="6" spans="1:9" ht="42" customHeight="1">
      <c r="B6" s="134" t="s">
        <v>13</v>
      </c>
      <c r="C6" s="134"/>
      <c r="D6" s="134"/>
      <c r="E6" s="134"/>
      <c r="F6" s="134"/>
      <c r="H6" s="137"/>
      <c r="I6" s="137"/>
    </row>
    <row r="7" spans="1:9" ht="12.75" customHeight="1">
      <c r="B7" s="135" t="s">
        <v>2</v>
      </c>
      <c r="C7" s="135"/>
      <c r="D7" s="135"/>
      <c r="E7" s="135"/>
      <c r="F7" s="135"/>
      <c r="G7" s="78"/>
      <c r="H7" s="137"/>
      <c r="I7" s="137"/>
    </row>
    <row r="8" spans="1:9">
      <c r="B8" s="79"/>
    </row>
    <row r="9" spans="1:9" ht="57" customHeight="1">
      <c r="A9" s="138" t="s">
        <v>6</v>
      </c>
      <c r="B9" s="139"/>
      <c r="C9" s="139"/>
      <c r="D9" s="139"/>
      <c r="E9" s="139"/>
      <c r="F9" s="139"/>
      <c r="G9" s="139"/>
      <c r="H9" s="139"/>
      <c r="I9" s="140"/>
    </row>
    <row r="10" spans="1:9" ht="12" customHeight="1">
      <c r="A10" s="80"/>
      <c r="B10" s="80"/>
      <c r="C10" s="80"/>
      <c r="D10" s="80"/>
      <c r="E10" s="80"/>
      <c r="F10" s="81"/>
      <c r="G10" s="82"/>
    </row>
    <row r="11" spans="1:9" ht="12" customHeight="1">
      <c r="A11" s="80"/>
      <c r="B11" s="141" t="s">
        <v>7</v>
      </c>
      <c r="C11" s="142"/>
      <c r="D11" s="142"/>
      <c r="E11" s="83"/>
      <c r="F11" s="143"/>
      <c r="G11" s="143"/>
    </row>
    <row r="12" spans="1:9" ht="27.75" customHeight="1">
      <c r="A12" s="80"/>
      <c r="B12" s="141"/>
      <c r="C12" s="141"/>
      <c r="D12" s="141"/>
      <c r="E12" s="84"/>
      <c r="F12" s="144" t="s">
        <v>14</v>
      </c>
      <c r="G12" s="143"/>
    </row>
    <row r="13" spans="1:9">
      <c r="A13" s="80"/>
      <c r="B13" s="141" t="s">
        <v>8</v>
      </c>
      <c r="C13" s="141"/>
      <c r="D13" s="141"/>
      <c r="E13" s="84"/>
      <c r="F13" s="147">
        <v>43753</v>
      </c>
      <c r="G13" s="147"/>
    </row>
    <row r="14" spans="1:9">
      <c r="A14" s="80"/>
      <c r="B14" s="141" t="s">
        <v>3</v>
      </c>
      <c r="C14" s="141"/>
      <c r="D14" s="141"/>
      <c r="E14" s="84"/>
      <c r="F14" s="148" t="s">
        <v>816</v>
      </c>
      <c r="G14" s="148"/>
    </row>
    <row r="15" spans="1:9">
      <c r="A15" s="80"/>
      <c r="B15" s="85"/>
      <c r="C15" s="85"/>
      <c r="D15" s="85"/>
      <c r="E15" s="85"/>
      <c r="F15" s="86"/>
      <c r="G15" s="87"/>
    </row>
    <row r="16" spans="1:9" ht="15">
      <c r="A16" s="149" t="s">
        <v>4</v>
      </c>
      <c r="B16" s="149"/>
      <c r="C16" s="149"/>
      <c r="D16" s="149"/>
      <c r="E16" s="149"/>
      <c r="F16" s="149"/>
      <c r="G16" s="149"/>
      <c r="H16" s="149"/>
      <c r="I16" s="149"/>
    </row>
    <row r="17" spans="1:9" ht="15">
      <c r="A17" s="88"/>
      <c r="B17" s="89"/>
      <c r="C17" s="89"/>
      <c r="D17" s="89"/>
      <c r="E17" s="89"/>
      <c r="F17" s="90"/>
      <c r="G17" s="91"/>
    </row>
    <row r="18" spans="1:9" s="71" customFormat="1" ht="42" customHeight="1">
      <c r="A18" s="150" t="s">
        <v>10</v>
      </c>
      <c r="B18" s="150"/>
      <c r="C18" s="150"/>
      <c r="D18" s="150"/>
      <c r="E18" s="150"/>
      <c r="F18" s="150"/>
      <c r="G18" s="150"/>
      <c r="H18" s="150"/>
      <c r="I18" s="150"/>
    </row>
    <row r="20" spans="1:9" ht="185.1" customHeight="1">
      <c r="A20" s="92" t="s">
        <v>0</v>
      </c>
      <c r="B20" s="92" t="s">
        <v>327</v>
      </c>
      <c r="C20" s="92" t="s">
        <v>324</v>
      </c>
      <c r="D20" s="92" t="s">
        <v>322</v>
      </c>
      <c r="E20" s="92" t="s">
        <v>323</v>
      </c>
      <c r="F20" s="93" t="s">
        <v>5</v>
      </c>
      <c r="G20" s="94" t="s">
        <v>637</v>
      </c>
      <c r="H20" s="94" t="s">
        <v>326</v>
      </c>
      <c r="I20" s="94" t="s">
        <v>321</v>
      </c>
    </row>
    <row r="21" spans="1:9">
      <c r="A21" s="62">
        <v>1</v>
      </c>
      <c r="B21" s="62">
        <v>2</v>
      </c>
      <c r="C21" s="62">
        <v>3</v>
      </c>
      <c r="D21" s="62">
        <v>4</v>
      </c>
      <c r="E21" s="62">
        <v>5</v>
      </c>
      <c r="F21" s="68">
        <v>6</v>
      </c>
      <c r="G21" s="62">
        <v>7</v>
      </c>
      <c r="H21" s="62">
        <v>8</v>
      </c>
      <c r="I21" s="68">
        <v>9</v>
      </c>
    </row>
    <row r="22" spans="1:9" ht="12.75" customHeight="1">
      <c r="A22" s="145" t="s">
        <v>633</v>
      </c>
      <c r="B22" s="145"/>
      <c r="C22" s="145"/>
      <c r="D22" s="145"/>
      <c r="E22" s="145"/>
      <c r="F22" s="145"/>
      <c r="G22" s="145"/>
      <c r="H22" s="145"/>
      <c r="I22" s="145"/>
    </row>
    <row r="23" spans="1:9">
      <c r="A23" s="62">
        <v>1</v>
      </c>
      <c r="B23" s="95" t="s">
        <v>817</v>
      </c>
      <c r="C23" s="61" t="s">
        <v>566</v>
      </c>
      <c r="D23" s="62" t="s">
        <v>628</v>
      </c>
      <c r="E23" s="62">
        <v>1260</v>
      </c>
      <c r="F23" s="68">
        <v>168</v>
      </c>
      <c r="G23" s="68"/>
      <c r="H23" s="67">
        <f t="shared" ref="H23:H86" si="0">E23-(F23-G23/0.96)</f>
        <v>1092</v>
      </c>
      <c r="I23" s="67">
        <f t="shared" ref="I23:I86" si="1">H23</f>
        <v>1092</v>
      </c>
    </row>
    <row r="24" spans="1:9">
      <c r="A24" s="62">
        <v>2</v>
      </c>
      <c r="B24" s="95" t="s">
        <v>648</v>
      </c>
      <c r="C24" s="61" t="s">
        <v>527</v>
      </c>
      <c r="D24" s="62" t="s">
        <v>628</v>
      </c>
      <c r="E24" s="62">
        <v>1260</v>
      </c>
      <c r="F24" s="68">
        <v>241.8</v>
      </c>
      <c r="G24" s="68"/>
      <c r="H24" s="67">
        <f t="shared" si="0"/>
        <v>1018.2</v>
      </c>
      <c r="I24" s="67">
        <f t="shared" si="1"/>
        <v>1018.2</v>
      </c>
    </row>
    <row r="25" spans="1:9" ht="25.5">
      <c r="A25" s="62">
        <v>3</v>
      </c>
      <c r="B25" s="95" t="s">
        <v>310</v>
      </c>
      <c r="C25" s="63" t="s">
        <v>618</v>
      </c>
      <c r="D25" s="62" t="s">
        <v>628</v>
      </c>
      <c r="E25" s="62">
        <v>882</v>
      </c>
      <c r="F25" s="69">
        <v>275</v>
      </c>
      <c r="G25" s="68"/>
      <c r="H25" s="67">
        <f t="shared" si="0"/>
        <v>607</v>
      </c>
      <c r="I25" s="67">
        <f t="shared" si="1"/>
        <v>607</v>
      </c>
    </row>
    <row r="26" spans="1:9" ht="25.5">
      <c r="A26" s="62">
        <v>4</v>
      </c>
      <c r="B26" s="95" t="s">
        <v>649</v>
      </c>
      <c r="C26" s="63" t="s">
        <v>619</v>
      </c>
      <c r="D26" s="62" t="s">
        <v>325</v>
      </c>
      <c r="E26" s="62">
        <v>560</v>
      </c>
      <c r="F26" s="69">
        <v>120</v>
      </c>
      <c r="G26" s="68"/>
      <c r="H26" s="67">
        <f t="shared" si="0"/>
        <v>440</v>
      </c>
      <c r="I26" s="67">
        <f t="shared" si="1"/>
        <v>440</v>
      </c>
    </row>
    <row r="27" spans="1:9">
      <c r="A27" s="62">
        <v>5</v>
      </c>
      <c r="B27" s="95" t="s">
        <v>650</v>
      </c>
      <c r="C27" s="61" t="s">
        <v>620</v>
      </c>
      <c r="D27" s="62" t="s">
        <v>325</v>
      </c>
      <c r="E27" s="62">
        <v>560</v>
      </c>
      <c r="F27" s="69">
        <v>35</v>
      </c>
      <c r="G27" s="68"/>
      <c r="H27" s="67">
        <f t="shared" si="0"/>
        <v>525</v>
      </c>
      <c r="I27" s="67">
        <f t="shared" si="1"/>
        <v>525</v>
      </c>
    </row>
    <row r="28" spans="1:9">
      <c r="A28" s="62">
        <v>6</v>
      </c>
      <c r="B28" s="95" t="s">
        <v>651</v>
      </c>
      <c r="C28" s="61" t="s">
        <v>528</v>
      </c>
      <c r="D28" s="62">
        <v>1000</v>
      </c>
      <c r="E28" s="62">
        <v>1000</v>
      </c>
      <c r="F28" s="68">
        <v>207.12</v>
      </c>
      <c r="G28" s="68"/>
      <c r="H28" s="67">
        <f t="shared" si="0"/>
        <v>792.88</v>
      </c>
      <c r="I28" s="67">
        <f t="shared" si="1"/>
        <v>792.88</v>
      </c>
    </row>
    <row r="29" spans="1:9">
      <c r="A29" s="62">
        <v>7</v>
      </c>
      <c r="B29" s="95" t="s">
        <v>219</v>
      </c>
      <c r="C29" s="61" t="s">
        <v>529</v>
      </c>
      <c r="D29" s="62">
        <v>400</v>
      </c>
      <c r="E29" s="62">
        <v>400</v>
      </c>
      <c r="F29" s="68">
        <v>116.88</v>
      </c>
      <c r="G29" s="68"/>
      <c r="H29" s="67">
        <f t="shared" si="0"/>
        <v>283.12</v>
      </c>
      <c r="I29" s="67">
        <f t="shared" si="1"/>
        <v>283.12</v>
      </c>
    </row>
    <row r="30" spans="1:9">
      <c r="A30" s="62">
        <v>8</v>
      </c>
      <c r="B30" s="95" t="s">
        <v>652</v>
      </c>
      <c r="C30" s="61" t="s">
        <v>530</v>
      </c>
      <c r="D30" s="62">
        <v>400</v>
      </c>
      <c r="E30" s="62">
        <v>400</v>
      </c>
      <c r="F30" s="68">
        <v>123.6</v>
      </c>
      <c r="G30" s="68"/>
      <c r="H30" s="67">
        <f t="shared" si="0"/>
        <v>276.39999999999998</v>
      </c>
      <c r="I30" s="67">
        <f t="shared" si="1"/>
        <v>276.39999999999998</v>
      </c>
    </row>
    <row r="31" spans="1:9" ht="25.5">
      <c r="A31" s="62">
        <v>9</v>
      </c>
      <c r="B31" s="95" t="s">
        <v>313</v>
      </c>
      <c r="C31" s="63" t="s">
        <v>621</v>
      </c>
      <c r="D31" s="62" t="s">
        <v>632</v>
      </c>
      <c r="E31" s="62">
        <v>350</v>
      </c>
      <c r="F31" s="69">
        <v>135</v>
      </c>
      <c r="G31" s="68"/>
      <c r="H31" s="67">
        <f t="shared" si="0"/>
        <v>215</v>
      </c>
      <c r="I31" s="67">
        <f t="shared" si="1"/>
        <v>215</v>
      </c>
    </row>
    <row r="32" spans="1:9" ht="25.5">
      <c r="A32" s="62">
        <v>10</v>
      </c>
      <c r="B32" s="95" t="s">
        <v>653</v>
      </c>
      <c r="C32" s="63" t="s">
        <v>622</v>
      </c>
      <c r="D32" s="62" t="s">
        <v>629</v>
      </c>
      <c r="E32" s="62">
        <v>1440</v>
      </c>
      <c r="F32" s="69">
        <v>205</v>
      </c>
      <c r="G32" s="68"/>
      <c r="H32" s="67">
        <f t="shared" si="0"/>
        <v>1235</v>
      </c>
      <c r="I32" s="67">
        <f t="shared" si="1"/>
        <v>1235</v>
      </c>
    </row>
    <row r="33" spans="1:9">
      <c r="A33" s="62">
        <v>11</v>
      </c>
      <c r="B33" s="95" t="s">
        <v>654</v>
      </c>
      <c r="C33" s="61" t="s">
        <v>532</v>
      </c>
      <c r="D33" s="62">
        <v>630</v>
      </c>
      <c r="E33" s="62">
        <v>630</v>
      </c>
      <c r="F33" s="68">
        <v>58.32</v>
      </c>
      <c r="G33" s="68"/>
      <c r="H33" s="67">
        <f t="shared" si="0"/>
        <v>571.67999999999995</v>
      </c>
      <c r="I33" s="67">
        <f t="shared" si="1"/>
        <v>571.67999999999995</v>
      </c>
    </row>
    <row r="34" spans="1:9">
      <c r="A34" s="62">
        <v>12</v>
      </c>
      <c r="B34" s="95" t="s">
        <v>211</v>
      </c>
      <c r="C34" s="63" t="s">
        <v>518</v>
      </c>
      <c r="D34" s="62" t="s">
        <v>325</v>
      </c>
      <c r="E34" s="62">
        <v>800</v>
      </c>
      <c r="F34" s="68">
        <v>208.8</v>
      </c>
      <c r="G34" s="68"/>
      <c r="H34" s="67">
        <f t="shared" si="0"/>
        <v>591.20000000000005</v>
      </c>
      <c r="I34" s="67">
        <f t="shared" si="1"/>
        <v>591.20000000000005</v>
      </c>
    </row>
    <row r="35" spans="1:9">
      <c r="A35" s="62">
        <v>13</v>
      </c>
      <c r="B35" s="95" t="s">
        <v>655</v>
      </c>
      <c r="C35" s="61" t="s">
        <v>540</v>
      </c>
      <c r="D35" s="62">
        <v>400</v>
      </c>
      <c r="E35" s="62">
        <v>400</v>
      </c>
      <c r="F35" s="68">
        <v>111.48</v>
      </c>
      <c r="G35" s="68"/>
      <c r="H35" s="67">
        <f t="shared" si="0"/>
        <v>288.52</v>
      </c>
      <c r="I35" s="67">
        <f t="shared" si="1"/>
        <v>288.52</v>
      </c>
    </row>
    <row r="36" spans="1:9" ht="25.5">
      <c r="A36" s="62">
        <v>14</v>
      </c>
      <c r="B36" s="95" t="s">
        <v>656</v>
      </c>
      <c r="C36" s="63" t="s">
        <v>623</v>
      </c>
      <c r="D36" s="62" t="s">
        <v>629</v>
      </c>
      <c r="E36" s="62">
        <v>1440</v>
      </c>
      <c r="F36" s="69">
        <v>340</v>
      </c>
      <c r="G36" s="68"/>
      <c r="H36" s="67">
        <f t="shared" si="0"/>
        <v>1100</v>
      </c>
      <c r="I36" s="67">
        <f t="shared" si="1"/>
        <v>1100</v>
      </c>
    </row>
    <row r="37" spans="1:9" ht="25.5">
      <c r="A37" s="62">
        <v>15</v>
      </c>
      <c r="B37" s="95" t="s">
        <v>657</v>
      </c>
      <c r="C37" s="63" t="s">
        <v>624</v>
      </c>
      <c r="D37" s="62" t="s">
        <v>630</v>
      </c>
      <c r="E37" s="62">
        <v>2240</v>
      </c>
      <c r="F37" s="69">
        <v>370</v>
      </c>
      <c r="G37" s="68"/>
      <c r="H37" s="67">
        <f t="shared" si="0"/>
        <v>1870</v>
      </c>
      <c r="I37" s="67">
        <f t="shared" si="1"/>
        <v>1870</v>
      </c>
    </row>
    <row r="38" spans="1:9" ht="25.5">
      <c r="A38" s="62">
        <v>16</v>
      </c>
      <c r="B38" s="95" t="s">
        <v>317</v>
      </c>
      <c r="C38" s="63" t="s">
        <v>625</v>
      </c>
      <c r="D38" s="62" t="s">
        <v>629</v>
      </c>
      <c r="E38" s="62">
        <v>1440</v>
      </c>
      <c r="F38" s="69">
        <v>230</v>
      </c>
      <c r="G38" s="68"/>
      <c r="H38" s="67">
        <f t="shared" si="0"/>
        <v>1210</v>
      </c>
      <c r="I38" s="67">
        <f t="shared" si="1"/>
        <v>1210</v>
      </c>
    </row>
    <row r="39" spans="1:9">
      <c r="A39" s="62">
        <v>17</v>
      </c>
      <c r="B39" s="95" t="s">
        <v>658</v>
      </c>
      <c r="C39" s="97" t="s">
        <v>553</v>
      </c>
      <c r="D39" s="62" t="s">
        <v>325</v>
      </c>
      <c r="E39" s="62">
        <v>800</v>
      </c>
      <c r="F39" s="68">
        <v>140</v>
      </c>
      <c r="G39" s="68"/>
      <c r="H39" s="67">
        <f t="shared" si="0"/>
        <v>660</v>
      </c>
      <c r="I39" s="67">
        <f t="shared" si="1"/>
        <v>660</v>
      </c>
    </row>
    <row r="40" spans="1:9">
      <c r="A40" s="62">
        <v>18</v>
      </c>
      <c r="B40" s="95" t="s">
        <v>659</v>
      </c>
      <c r="C40" s="63" t="s">
        <v>627</v>
      </c>
      <c r="D40" s="62" t="s">
        <v>629</v>
      </c>
      <c r="E40" s="62">
        <v>1440</v>
      </c>
      <c r="F40" s="69">
        <v>260</v>
      </c>
      <c r="G40" s="68"/>
      <c r="H40" s="67">
        <f t="shared" si="0"/>
        <v>1180</v>
      </c>
      <c r="I40" s="67">
        <f t="shared" si="1"/>
        <v>1180</v>
      </c>
    </row>
    <row r="41" spans="1:9">
      <c r="A41" s="62">
        <v>19</v>
      </c>
      <c r="B41" s="95" t="s">
        <v>660</v>
      </c>
      <c r="C41" s="63" t="s">
        <v>626</v>
      </c>
      <c r="D41" s="62" t="s">
        <v>628</v>
      </c>
      <c r="E41" s="62">
        <v>882</v>
      </c>
      <c r="F41" s="69">
        <v>205</v>
      </c>
      <c r="G41" s="111"/>
      <c r="H41" s="67">
        <f t="shared" si="0"/>
        <v>677</v>
      </c>
      <c r="I41" s="67">
        <f t="shared" si="1"/>
        <v>677</v>
      </c>
    </row>
    <row r="42" spans="1:9">
      <c r="A42" s="62">
        <v>20</v>
      </c>
      <c r="B42" s="95" t="s">
        <v>661</v>
      </c>
      <c r="C42" s="61" t="s">
        <v>531</v>
      </c>
      <c r="D42" s="62">
        <v>400</v>
      </c>
      <c r="E42" s="62">
        <v>400</v>
      </c>
      <c r="F42" s="68">
        <v>20.079999999999998</v>
      </c>
      <c r="G42" s="68"/>
      <c r="H42" s="67">
        <f t="shared" si="0"/>
        <v>379.92</v>
      </c>
      <c r="I42" s="67">
        <f t="shared" si="1"/>
        <v>379.92</v>
      </c>
    </row>
    <row r="43" spans="1:9">
      <c r="A43" s="62">
        <v>21</v>
      </c>
      <c r="B43" s="98" t="s">
        <v>662</v>
      </c>
      <c r="C43" s="61" t="s">
        <v>533</v>
      </c>
      <c r="D43" s="62">
        <v>400</v>
      </c>
      <c r="E43" s="62">
        <v>400</v>
      </c>
      <c r="F43" s="68">
        <v>195.12</v>
      </c>
      <c r="G43" s="68"/>
      <c r="H43" s="67">
        <f t="shared" si="0"/>
        <v>204.88</v>
      </c>
      <c r="I43" s="67">
        <f t="shared" si="1"/>
        <v>204.88</v>
      </c>
    </row>
    <row r="44" spans="1:9" ht="15.6" customHeight="1">
      <c r="A44" s="62">
        <v>22</v>
      </c>
      <c r="B44" s="98" t="s">
        <v>663</v>
      </c>
      <c r="C44" s="61" t="s">
        <v>533</v>
      </c>
      <c r="D44" s="62">
        <v>250</v>
      </c>
      <c r="E44" s="62">
        <v>250</v>
      </c>
      <c r="F44" s="68">
        <v>123.52</v>
      </c>
      <c r="G44" s="68"/>
      <c r="H44" s="67">
        <f t="shared" si="0"/>
        <v>126.48</v>
      </c>
      <c r="I44" s="67">
        <f t="shared" si="1"/>
        <v>126.48</v>
      </c>
    </row>
    <row r="45" spans="1:9" ht="13.9" customHeight="1">
      <c r="A45" s="62">
        <v>23</v>
      </c>
      <c r="B45" s="95" t="s">
        <v>664</v>
      </c>
      <c r="C45" s="61" t="s">
        <v>535</v>
      </c>
      <c r="D45" s="62">
        <v>1000</v>
      </c>
      <c r="E45" s="62">
        <v>1000</v>
      </c>
      <c r="F45" s="68">
        <v>223.6</v>
      </c>
      <c r="G45" s="68"/>
      <c r="H45" s="67">
        <f t="shared" si="0"/>
        <v>776.4</v>
      </c>
      <c r="I45" s="67">
        <f t="shared" si="1"/>
        <v>776.4</v>
      </c>
    </row>
    <row r="46" spans="1:9" ht="15" customHeight="1">
      <c r="A46" s="62">
        <v>24</v>
      </c>
      <c r="B46" s="95" t="s">
        <v>665</v>
      </c>
      <c r="C46" s="61" t="s">
        <v>536</v>
      </c>
      <c r="D46" s="62">
        <v>250</v>
      </c>
      <c r="E46" s="62">
        <v>250</v>
      </c>
      <c r="F46" s="68">
        <v>26.24</v>
      </c>
      <c r="G46" s="68"/>
      <c r="H46" s="67">
        <f t="shared" si="0"/>
        <v>223.76</v>
      </c>
      <c r="I46" s="67">
        <f t="shared" si="1"/>
        <v>223.76</v>
      </c>
    </row>
    <row r="47" spans="1:9">
      <c r="A47" s="62">
        <v>25</v>
      </c>
      <c r="B47" s="95" t="s">
        <v>666</v>
      </c>
      <c r="C47" s="63" t="s">
        <v>587</v>
      </c>
      <c r="D47" s="62" t="s">
        <v>325</v>
      </c>
      <c r="E47" s="62">
        <v>800</v>
      </c>
      <c r="F47" s="68">
        <v>308.39999999999998</v>
      </c>
      <c r="G47" s="68"/>
      <c r="H47" s="67">
        <f t="shared" si="0"/>
        <v>491.6</v>
      </c>
      <c r="I47" s="67">
        <f t="shared" si="1"/>
        <v>491.6</v>
      </c>
    </row>
    <row r="48" spans="1:9">
      <c r="A48" s="62">
        <v>26</v>
      </c>
      <c r="B48" s="95" t="s">
        <v>667</v>
      </c>
      <c r="C48" s="61" t="s">
        <v>542</v>
      </c>
      <c r="D48" s="62">
        <v>630</v>
      </c>
      <c r="E48" s="62">
        <v>630</v>
      </c>
      <c r="F48" s="68">
        <v>67.8</v>
      </c>
      <c r="G48" s="68"/>
      <c r="H48" s="67">
        <f t="shared" si="0"/>
        <v>562.20000000000005</v>
      </c>
      <c r="I48" s="67">
        <f t="shared" si="1"/>
        <v>562.20000000000005</v>
      </c>
    </row>
    <row r="49" spans="1:9">
      <c r="A49" s="62">
        <v>27</v>
      </c>
      <c r="B49" s="95" t="s">
        <v>668</v>
      </c>
      <c r="C49" s="61" t="s">
        <v>547</v>
      </c>
      <c r="D49" s="62">
        <v>320</v>
      </c>
      <c r="E49" s="62">
        <v>320</v>
      </c>
      <c r="F49" s="68">
        <v>20.16</v>
      </c>
      <c r="G49" s="68"/>
      <c r="H49" s="67">
        <f t="shared" si="0"/>
        <v>299.83999999999997</v>
      </c>
      <c r="I49" s="67">
        <f t="shared" si="1"/>
        <v>299.83999999999997</v>
      </c>
    </row>
    <row r="50" spans="1:9">
      <c r="A50" s="62">
        <v>28</v>
      </c>
      <c r="B50" s="95" t="s">
        <v>239</v>
      </c>
      <c r="C50" s="61" t="s">
        <v>549</v>
      </c>
      <c r="D50" s="62">
        <v>630</v>
      </c>
      <c r="E50" s="62">
        <v>630</v>
      </c>
      <c r="F50" s="68">
        <v>57.2</v>
      </c>
      <c r="G50" s="68"/>
      <c r="H50" s="67">
        <f t="shared" si="0"/>
        <v>572.79999999999995</v>
      </c>
      <c r="I50" s="67">
        <f t="shared" si="1"/>
        <v>572.79999999999995</v>
      </c>
    </row>
    <row r="51" spans="1:9">
      <c r="A51" s="62">
        <v>29</v>
      </c>
      <c r="B51" s="95" t="s">
        <v>240</v>
      </c>
      <c r="C51" s="61" t="s">
        <v>549</v>
      </c>
      <c r="D51" s="62">
        <v>630</v>
      </c>
      <c r="E51" s="62">
        <v>630</v>
      </c>
      <c r="F51" s="68">
        <v>82.2</v>
      </c>
      <c r="G51" s="68"/>
      <c r="H51" s="67">
        <f t="shared" si="0"/>
        <v>547.79999999999995</v>
      </c>
      <c r="I51" s="67">
        <f t="shared" si="1"/>
        <v>547.79999999999995</v>
      </c>
    </row>
    <row r="52" spans="1:9" ht="13.15" customHeight="1">
      <c r="A52" s="62">
        <v>30</v>
      </c>
      <c r="B52" s="95" t="s">
        <v>241</v>
      </c>
      <c r="C52" s="61" t="s">
        <v>549</v>
      </c>
      <c r="D52" s="62">
        <v>630</v>
      </c>
      <c r="E52" s="62">
        <v>630</v>
      </c>
      <c r="F52" s="68">
        <v>17</v>
      </c>
      <c r="G52" s="68"/>
      <c r="H52" s="67">
        <f t="shared" si="0"/>
        <v>613</v>
      </c>
      <c r="I52" s="67">
        <f t="shared" si="1"/>
        <v>613</v>
      </c>
    </row>
    <row r="53" spans="1:9">
      <c r="A53" s="62">
        <v>31</v>
      </c>
      <c r="B53" s="95" t="s">
        <v>242</v>
      </c>
      <c r="C53" s="61" t="s">
        <v>549</v>
      </c>
      <c r="D53" s="62">
        <v>630</v>
      </c>
      <c r="E53" s="62">
        <v>630</v>
      </c>
      <c r="F53" s="68">
        <v>120.4</v>
      </c>
      <c r="G53" s="68">
        <v>220</v>
      </c>
      <c r="H53" s="67">
        <f t="shared" si="0"/>
        <v>738.76666666666665</v>
      </c>
      <c r="I53" s="67">
        <f t="shared" si="1"/>
        <v>738.76666666666665</v>
      </c>
    </row>
    <row r="54" spans="1:9">
      <c r="A54" s="62">
        <v>32</v>
      </c>
      <c r="B54" s="95" t="s">
        <v>669</v>
      </c>
      <c r="C54" s="61" t="s">
        <v>525</v>
      </c>
      <c r="D54" s="62">
        <v>160</v>
      </c>
      <c r="E54" s="62">
        <v>160</v>
      </c>
      <c r="F54" s="68">
        <v>18.32</v>
      </c>
      <c r="G54" s="68"/>
      <c r="H54" s="67">
        <f t="shared" si="0"/>
        <v>141.68</v>
      </c>
      <c r="I54" s="67">
        <f t="shared" si="1"/>
        <v>141.68</v>
      </c>
    </row>
    <row r="55" spans="1:9">
      <c r="A55" s="62">
        <v>33</v>
      </c>
      <c r="B55" s="95" t="s">
        <v>670</v>
      </c>
      <c r="C55" s="61" t="s">
        <v>526</v>
      </c>
      <c r="D55" s="62">
        <v>630</v>
      </c>
      <c r="E55" s="62">
        <v>630</v>
      </c>
      <c r="F55" s="68">
        <v>39.04</v>
      </c>
      <c r="G55" s="111"/>
      <c r="H55" s="67">
        <f t="shared" si="0"/>
        <v>590.96</v>
      </c>
      <c r="I55" s="67">
        <f t="shared" si="1"/>
        <v>590.96</v>
      </c>
    </row>
    <row r="56" spans="1:9">
      <c r="A56" s="62">
        <v>34</v>
      </c>
      <c r="B56" s="95" t="s">
        <v>309</v>
      </c>
      <c r="C56" s="63" t="s">
        <v>617</v>
      </c>
      <c r="D56" s="62" t="s">
        <v>629</v>
      </c>
      <c r="E56" s="62">
        <v>2000</v>
      </c>
      <c r="F56" s="68">
        <v>1032.5999999999999</v>
      </c>
      <c r="G56" s="68"/>
      <c r="H56" s="67">
        <f t="shared" si="0"/>
        <v>967.40000000000009</v>
      </c>
      <c r="I56" s="67">
        <f t="shared" si="1"/>
        <v>967.40000000000009</v>
      </c>
    </row>
    <row r="57" spans="1:9">
      <c r="A57" s="62">
        <v>35</v>
      </c>
      <c r="B57" s="95" t="s">
        <v>671</v>
      </c>
      <c r="C57" s="97" t="s">
        <v>492</v>
      </c>
      <c r="D57" s="62" t="s">
        <v>629</v>
      </c>
      <c r="E57" s="62">
        <v>2000</v>
      </c>
      <c r="F57" s="68">
        <v>367.5</v>
      </c>
      <c r="G57" s="68"/>
      <c r="H57" s="67">
        <f t="shared" si="0"/>
        <v>1632.5</v>
      </c>
      <c r="I57" s="67">
        <f t="shared" si="1"/>
        <v>1632.5</v>
      </c>
    </row>
    <row r="58" spans="1:9">
      <c r="A58" s="62">
        <v>36</v>
      </c>
      <c r="B58" s="95" t="s">
        <v>106</v>
      </c>
      <c r="C58" s="63" t="s">
        <v>415</v>
      </c>
      <c r="D58" s="62" t="s">
        <v>628</v>
      </c>
      <c r="E58" s="62">
        <v>1260</v>
      </c>
      <c r="F58" s="68">
        <v>699.90000000000009</v>
      </c>
      <c r="G58" s="68"/>
      <c r="H58" s="67">
        <f t="shared" si="0"/>
        <v>560.09999999999991</v>
      </c>
      <c r="I58" s="67">
        <f t="shared" si="1"/>
        <v>560.09999999999991</v>
      </c>
    </row>
    <row r="59" spans="1:9">
      <c r="A59" s="62">
        <v>37</v>
      </c>
      <c r="B59" s="95" t="s">
        <v>672</v>
      </c>
      <c r="C59" s="97" t="s">
        <v>493</v>
      </c>
      <c r="D59" s="62" t="s">
        <v>628</v>
      </c>
      <c r="E59" s="62">
        <v>1260</v>
      </c>
      <c r="F59" s="68">
        <v>360.3</v>
      </c>
      <c r="G59" s="111"/>
      <c r="H59" s="67">
        <f t="shared" si="0"/>
        <v>899.7</v>
      </c>
      <c r="I59" s="67">
        <f t="shared" si="1"/>
        <v>899.7</v>
      </c>
    </row>
    <row r="60" spans="1:9" ht="17.45" customHeight="1">
      <c r="A60" s="62">
        <v>38</v>
      </c>
      <c r="B60" s="95" t="s">
        <v>673</v>
      </c>
      <c r="C60" s="97" t="s">
        <v>494</v>
      </c>
      <c r="D60" s="62" t="s">
        <v>628</v>
      </c>
      <c r="E60" s="62">
        <v>1260</v>
      </c>
      <c r="F60" s="68">
        <v>347.1</v>
      </c>
      <c r="G60" s="68"/>
      <c r="H60" s="67">
        <f t="shared" si="0"/>
        <v>912.9</v>
      </c>
      <c r="I60" s="67">
        <f t="shared" si="1"/>
        <v>912.9</v>
      </c>
    </row>
    <row r="61" spans="1:9">
      <c r="A61" s="62">
        <v>39</v>
      </c>
      <c r="B61" s="95" t="s">
        <v>674</v>
      </c>
      <c r="C61" s="63" t="s">
        <v>416</v>
      </c>
      <c r="D61" s="62" t="s">
        <v>629</v>
      </c>
      <c r="E61" s="62">
        <v>2000</v>
      </c>
      <c r="F61" s="68">
        <v>613.79999999999995</v>
      </c>
      <c r="G61" s="68"/>
      <c r="H61" s="67">
        <f t="shared" si="0"/>
        <v>1386.2</v>
      </c>
      <c r="I61" s="67">
        <f t="shared" si="1"/>
        <v>1386.2</v>
      </c>
    </row>
    <row r="62" spans="1:9">
      <c r="A62" s="62">
        <v>40</v>
      </c>
      <c r="B62" s="95" t="s">
        <v>675</v>
      </c>
      <c r="C62" s="63" t="s">
        <v>435</v>
      </c>
      <c r="D62" s="62" t="s">
        <v>628</v>
      </c>
      <c r="E62" s="62">
        <v>1260</v>
      </c>
      <c r="F62" s="68">
        <v>577.5</v>
      </c>
      <c r="G62" s="68"/>
      <c r="H62" s="67">
        <f t="shared" si="0"/>
        <v>682.5</v>
      </c>
      <c r="I62" s="67">
        <f t="shared" si="1"/>
        <v>682.5</v>
      </c>
    </row>
    <row r="63" spans="1:9">
      <c r="A63" s="62">
        <v>41</v>
      </c>
      <c r="B63" s="95" t="s">
        <v>676</v>
      </c>
      <c r="C63" s="97" t="s">
        <v>495</v>
      </c>
      <c r="D63" s="62" t="s">
        <v>628</v>
      </c>
      <c r="E63" s="62">
        <v>1260</v>
      </c>
      <c r="F63" s="68">
        <v>492.3</v>
      </c>
      <c r="G63" s="68"/>
      <c r="H63" s="67">
        <f t="shared" si="0"/>
        <v>767.7</v>
      </c>
      <c r="I63" s="67">
        <f t="shared" si="1"/>
        <v>767.7</v>
      </c>
    </row>
    <row r="64" spans="1:9" ht="15" customHeight="1">
      <c r="A64" s="62">
        <v>42</v>
      </c>
      <c r="B64" s="95" t="s">
        <v>187</v>
      </c>
      <c r="C64" s="97" t="s">
        <v>496</v>
      </c>
      <c r="D64" s="62" t="s">
        <v>628</v>
      </c>
      <c r="E64" s="62">
        <v>1260</v>
      </c>
      <c r="F64" s="68">
        <v>104.4</v>
      </c>
      <c r="G64" s="68"/>
      <c r="H64" s="67">
        <f t="shared" si="0"/>
        <v>1155.5999999999999</v>
      </c>
      <c r="I64" s="67">
        <f t="shared" si="1"/>
        <v>1155.5999999999999</v>
      </c>
    </row>
    <row r="65" spans="1:9">
      <c r="A65" s="62">
        <v>43</v>
      </c>
      <c r="B65" s="95" t="s">
        <v>677</v>
      </c>
      <c r="C65" s="63" t="s">
        <v>417</v>
      </c>
      <c r="D65" s="62" t="s">
        <v>628</v>
      </c>
      <c r="E65" s="62">
        <v>1260</v>
      </c>
      <c r="F65" s="68">
        <v>378</v>
      </c>
      <c r="G65" s="68"/>
      <c r="H65" s="67">
        <f t="shared" si="0"/>
        <v>882</v>
      </c>
      <c r="I65" s="67">
        <f t="shared" si="1"/>
        <v>882</v>
      </c>
    </row>
    <row r="66" spans="1:9">
      <c r="A66" s="62">
        <v>44</v>
      </c>
      <c r="B66" s="95" t="s">
        <v>678</v>
      </c>
      <c r="C66" s="61" t="s">
        <v>517</v>
      </c>
      <c r="D66" s="62">
        <v>320</v>
      </c>
      <c r="E66" s="62">
        <v>320</v>
      </c>
      <c r="F66" s="68">
        <v>210.48</v>
      </c>
      <c r="G66" s="68"/>
      <c r="H66" s="67">
        <f t="shared" si="0"/>
        <v>109.52000000000001</v>
      </c>
      <c r="I66" s="67">
        <f t="shared" si="1"/>
        <v>109.52000000000001</v>
      </c>
    </row>
    <row r="67" spans="1:9">
      <c r="A67" s="62">
        <v>45</v>
      </c>
      <c r="B67" s="95" t="s">
        <v>679</v>
      </c>
      <c r="C67" s="63" t="s">
        <v>567</v>
      </c>
      <c r="D67" s="62" t="s">
        <v>628</v>
      </c>
      <c r="E67" s="62">
        <v>1260</v>
      </c>
      <c r="F67" s="68">
        <v>501</v>
      </c>
      <c r="G67" s="68"/>
      <c r="H67" s="67">
        <f t="shared" si="0"/>
        <v>759</v>
      </c>
      <c r="I67" s="67">
        <f t="shared" si="1"/>
        <v>759</v>
      </c>
    </row>
    <row r="68" spans="1:9">
      <c r="A68" s="62">
        <v>46</v>
      </c>
      <c r="B68" s="95" t="s">
        <v>262</v>
      </c>
      <c r="C68" s="63" t="s">
        <v>568</v>
      </c>
      <c r="D68" s="62" t="s">
        <v>628</v>
      </c>
      <c r="E68" s="62">
        <v>1260</v>
      </c>
      <c r="F68" s="68">
        <v>267</v>
      </c>
      <c r="G68" s="68"/>
      <c r="H68" s="67">
        <f t="shared" si="0"/>
        <v>993</v>
      </c>
      <c r="I68" s="67">
        <f t="shared" si="1"/>
        <v>993</v>
      </c>
    </row>
    <row r="69" spans="1:9">
      <c r="A69" s="62">
        <v>47</v>
      </c>
      <c r="B69" s="95" t="s">
        <v>263</v>
      </c>
      <c r="C69" s="63" t="s">
        <v>569</v>
      </c>
      <c r="D69" s="62" t="s">
        <v>628</v>
      </c>
      <c r="E69" s="62">
        <v>1260</v>
      </c>
      <c r="F69" s="68">
        <v>800</v>
      </c>
      <c r="G69" s="68"/>
      <c r="H69" s="67">
        <f t="shared" si="0"/>
        <v>460</v>
      </c>
      <c r="I69" s="67">
        <f t="shared" si="1"/>
        <v>460</v>
      </c>
    </row>
    <row r="70" spans="1:9">
      <c r="A70" s="62">
        <v>48</v>
      </c>
      <c r="B70" s="95" t="s">
        <v>264</v>
      </c>
      <c r="C70" s="63" t="s">
        <v>570</v>
      </c>
      <c r="D70" s="62" t="s">
        <v>628</v>
      </c>
      <c r="E70" s="62">
        <v>1260</v>
      </c>
      <c r="F70" s="68">
        <v>144.6</v>
      </c>
      <c r="G70" s="68"/>
      <c r="H70" s="67">
        <f t="shared" si="0"/>
        <v>1115.4000000000001</v>
      </c>
      <c r="I70" s="67">
        <f t="shared" si="1"/>
        <v>1115.4000000000001</v>
      </c>
    </row>
    <row r="71" spans="1:9" ht="25.5">
      <c r="A71" s="62">
        <v>49</v>
      </c>
      <c r="B71" s="95" t="s">
        <v>680</v>
      </c>
      <c r="C71" s="61" t="s">
        <v>537</v>
      </c>
      <c r="D71" s="62" t="s">
        <v>628</v>
      </c>
      <c r="E71" s="62">
        <v>1260</v>
      </c>
      <c r="F71" s="68">
        <v>186.96</v>
      </c>
      <c r="G71" s="68"/>
      <c r="H71" s="67">
        <f t="shared" si="0"/>
        <v>1073.04</v>
      </c>
      <c r="I71" s="67">
        <f t="shared" si="1"/>
        <v>1073.04</v>
      </c>
    </row>
    <row r="72" spans="1:9">
      <c r="A72" s="62">
        <v>50</v>
      </c>
      <c r="B72" s="95" t="s">
        <v>78</v>
      </c>
      <c r="C72" s="63" t="s">
        <v>387</v>
      </c>
      <c r="D72" s="62" t="s">
        <v>628</v>
      </c>
      <c r="E72" s="62">
        <v>1260</v>
      </c>
      <c r="F72" s="68">
        <v>131.69999999999999</v>
      </c>
      <c r="G72" s="68"/>
      <c r="H72" s="67">
        <f t="shared" si="0"/>
        <v>1128.3</v>
      </c>
      <c r="I72" s="67">
        <f t="shared" si="1"/>
        <v>1128.3</v>
      </c>
    </row>
    <row r="73" spans="1:9">
      <c r="A73" s="62">
        <v>51</v>
      </c>
      <c r="B73" s="95" t="s">
        <v>681</v>
      </c>
      <c r="C73" s="61" t="s">
        <v>534</v>
      </c>
      <c r="D73" s="62" t="s">
        <v>628</v>
      </c>
      <c r="E73" s="62">
        <v>1260</v>
      </c>
      <c r="F73" s="68">
        <v>58.2</v>
      </c>
      <c r="G73" s="68"/>
      <c r="H73" s="67">
        <f t="shared" si="0"/>
        <v>1201.8</v>
      </c>
      <c r="I73" s="67">
        <f t="shared" si="1"/>
        <v>1201.8</v>
      </c>
    </row>
    <row r="74" spans="1:9">
      <c r="A74" s="62">
        <v>52</v>
      </c>
      <c r="B74" s="95" t="s">
        <v>79</v>
      </c>
      <c r="C74" s="63" t="s">
        <v>388</v>
      </c>
      <c r="D74" s="62" t="s">
        <v>628</v>
      </c>
      <c r="E74" s="62">
        <v>1260</v>
      </c>
      <c r="F74" s="68">
        <v>540.6</v>
      </c>
      <c r="G74" s="68"/>
      <c r="H74" s="67">
        <f t="shared" si="0"/>
        <v>719.4</v>
      </c>
      <c r="I74" s="67">
        <f t="shared" si="1"/>
        <v>719.4</v>
      </c>
    </row>
    <row r="75" spans="1:9">
      <c r="A75" s="62">
        <v>53</v>
      </c>
      <c r="B75" s="95" t="s">
        <v>80</v>
      </c>
      <c r="C75" s="63" t="s">
        <v>389</v>
      </c>
      <c r="D75" s="62" t="s">
        <v>628</v>
      </c>
      <c r="E75" s="62">
        <v>1260</v>
      </c>
      <c r="F75" s="68">
        <v>477.6</v>
      </c>
      <c r="G75" s="68"/>
      <c r="H75" s="67">
        <f t="shared" si="0"/>
        <v>782.4</v>
      </c>
      <c r="I75" s="67">
        <f t="shared" si="1"/>
        <v>782.4</v>
      </c>
    </row>
    <row r="76" spans="1:9">
      <c r="A76" s="62">
        <v>54</v>
      </c>
      <c r="B76" s="95" t="s">
        <v>81</v>
      </c>
      <c r="C76" s="63" t="s">
        <v>390</v>
      </c>
      <c r="D76" s="62" t="s">
        <v>629</v>
      </c>
      <c r="E76" s="62">
        <v>2000</v>
      </c>
      <c r="F76" s="68">
        <v>571.5</v>
      </c>
      <c r="G76" s="68"/>
      <c r="H76" s="67">
        <f t="shared" si="0"/>
        <v>1428.5</v>
      </c>
      <c r="I76" s="67">
        <f t="shared" si="1"/>
        <v>1428.5</v>
      </c>
    </row>
    <row r="77" spans="1:9">
      <c r="A77" s="62">
        <v>55</v>
      </c>
      <c r="B77" s="95" t="s">
        <v>82</v>
      </c>
      <c r="C77" s="63" t="s">
        <v>391</v>
      </c>
      <c r="D77" s="62" t="s">
        <v>628</v>
      </c>
      <c r="E77" s="62">
        <v>1260</v>
      </c>
      <c r="F77" s="68">
        <v>462.59999999999997</v>
      </c>
      <c r="G77" s="111"/>
      <c r="H77" s="67">
        <f t="shared" si="0"/>
        <v>797.40000000000009</v>
      </c>
      <c r="I77" s="67">
        <f t="shared" si="1"/>
        <v>797.40000000000009</v>
      </c>
    </row>
    <row r="78" spans="1:9">
      <c r="A78" s="62">
        <v>56</v>
      </c>
      <c r="B78" s="95" t="s">
        <v>682</v>
      </c>
      <c r="C78" s="61" t="s">
        <v>538</v>
      </c>
      <c r="D78" s="62" t="s">
        <v>629</v>
      </c>
      <c r="E78" s="62">
        <v>2000</v>
      </c>
      <c r="F78" s="68">
        <v>419</v>
      </c>
      <c r="G78" s="111"/>
      <c r="H78" s="67">
        <f t="shared" si="0"/>
        <v>1581</v>
      </c>
      <c r="I78" s="67">
        <f t="shared" si="1"/>
        <v>1581</v>
      </c>
    </row>
    <row r="79" spans="1:9" ht="15.6" customHeight="1">
      <c r="A79" s="62">
        <v>57</v>
      </c>
      <c r="B79" s="95" t="s">
        <v>188</v>
      </c>
      <c r="C79" s="63" t="s">
        <v>497</v>
      </c>
      <c r="D79" s="62" t="s">
        <v>628</v>
      </c>
      <c r="E79" s="62">
        <v>1260</v>
      </c>
      <c r="F79" s="68">
        <v>151.44</v>
      </c>
      <c r="G79" s="68"/>
      <c r="H79" s="67">
        <f t="shared" si="0"/>
        <v>1108.56</v>
      </c>
      <c r="I79" s="67">
        <f t="shared" si="1"/>
        <v>1108.56</v>
      </c>
    </row>
    <row r="80" spans="1:9" ht="16.899999999999999" customHeight="1">
      <c r="A80" s="62">
        <v>58</v>
      </c>
      <c r="B80" s="95" t="s">
        <v>189</v>
      </c>
      <c r="C80" s="63" t="s">
        <v>498</v>
      </c>
      <c r="D80" s="62" t="s">
        <v>628</v>
      </c>
      <c r="E80" s="62">
        <v>1260</v>
      </c>
      <c r="F80" s="68">
        <v>287.39999999999998</v>
      </c>
      <c r="G80" s="68"/>
      <c r="H80" s="67">
        <f t="shared" si="0"/>
        <v>972.6</v>
      </c>
      <c r="I80" s="67">
        <f t="shared" si="1"/>
        <v>972.6</v>
      </c>
    </row>
    <row r="81" spans="1:9">
      <c r="A81" s="62">
        <v>59</v>
      </c>
      <c r="B81" s="95" t="s">
        <v>190</v>
      </c>
      <c r="C81" s="63" t="s">
        <v>499</v>
      </c>
      <c r="D81" s="62" t="s">
        <v>628</v>
      </c>
      <c r="E81" s="62">
        <v>1260</v>
      </c>
      <c r="F81" s="68">
        <v>452.20000000000005</v>
      </c>
      <c r="G81" s="68"/>
      <c r="H81" s="67">
        <f t="shared" si="0"/>
        <v>807.8</v>
      </c>
      <c r="I81" s="67">
        <f t="shared" si="1"/>
        <v>807.8</v>
      </c>
    </row>
    <row r="82" spans="1:9">
      <c r="A82" s="62">
        <v>60</v>
      </c>
      <c r="B82" s="95" t="s">
        <v>191</v>
      </c>
      <c r="C82" s="63" t="s">
        <v>500</v>
      </c>
      <c r="D82" s="62" t="s">
        <v>628</v>
      </c>
      <c r="E82" s="62">
        <v>1260</v>
      </c>
      <c r="F82" s="68">
        <v>482.72</v>
      </c>
      <c r="G82" s="68"/>
      <c r="H82" s="67">
        <f t="shared" si="0"/>
        <v>777.28</v>
      </c>
      <c r="I82" s="67">
        <f t="shared" si="1"/>
        <v>777.28</v>
      </c>
    </row>
    <row r="83" spans="1:9">
      <c r="A83" s="62">
        <v>61</v>
      </c>
      <c r="B83" s="95" t="s">
        <v>192</v>
      </c>
      <c r="C83" s="63" t="s">
        <v>501</v>
      </c>
      <c r="D83" s="62" t="s">
        <v>629</v>
      </c>
      <c r="E83" s="62">
        <v>2000</v>
      </c>
      <c r="F83" s="68">
        <v>336.3</v>
      </c>
      <c r="G83" s="68"/>
      <c r="H83" s="67">
        <f t="shared" si="0"/>
        <v>1663.7</v>
      </c>
      <c r="I83" s="67">
        <f t="shared" si="1"/>
        <v>1663.7</v>
      </c>
    </row>
    <row r="84" spans="1:9">
      <c r="A84" s="62">
        <v>62</v>
      </c>
      <c r="B84" s="95" t="s">
        <v>193</v>
      </c>
      <c r="C84" s="63" t="s">
        <v>502</v>
      </c>
      <c r="D84" s="62" t="s">
        <v>628</v>
      </c>
      <c r="E84" s="62">
        <v>1260</v>
      </c>
      <c r="F84" s="68">
        <v>544</v>
      </c>
      <c r="G84" s="68"/>
      <c r="H84" s="67">
        <f t="shared" si="0"/>
        <v>716</v>
      </c>
      <c r="I84" s="67">
        <f t="shared" si="1"/>
        <v>716</v>
      </c>
    </row>
    <row r="85" spans="1:9" ht="17.45" customHeight="1">
      <c r="A85" s="62">
        <v>63</v>
      </c>
      <c r="B85" s="95" t="s">
        <v>194</v>
      </c>
      <c r="C85" s="63" t="s">
        <v>503</v>
      </c>
      <c r="D85" s="62" t="s">
        <v>628</v>
      </c>
      <c r="E85" s="62">
        <v>1260</v>
      </c>
      <c r="F85" s="68">
        <v>265.60000000000002</v>
      </c>
      <c r="G85" s="68"/>
      <c r="H85" s="67">
        <f t="shared" si="0"/>
        <v>994.4</v>
      </c>
      <c r="I85" s="67">
        <f t="shared" si="1"/>
        <v>994.4</v>
      </c>
    </row>
    <row r="86" spans="1:9">
      <c r="A86" s="62">
        <v>64</v>
      </c>
      <c r="B86" s="95" t="s">
        <v>195</v>
      </c>
      <c r="C86" s="63" t="s">
        <v>504</v>
      </c>
      <c r="D86" s="62" t="s">
        <v>628</v>
      </c>
      <c r="E86" s="62">
        <v>1260</v>
      </c>
      <c r="F86" s="68">
        <v>168.2</v>
      </c>
      <c r="G86" s="68"/>
      <c r="H86" s="67">
        <f t="shared" si="0"/>
        <v>1091.8</v>
      </c>
      <c r="I86" s="67">
        <f t="shared" si="1"/>
        <v>1091.8</v>
      </c>
    </row>
    <row r="87" spans="1:9">
      <c r="A87" s="62">
        <v>65</v>
      </c>
      <c r="B87" s="95" t="s">
        <v>196</v>
      </c>
      <c r="C87" s="63" t="s">
        <v>505</v>
      </c>
      <c r="D87" s="62" t="s">
        <v>629</v>
      </c>
      <c r="E87" s="62">
        <v>2000</v>
      </c>
      <c r="F87" s="68">
        <v>442.20000000000005</v>
      </c>
      <c r="G87" s="68"/>
      <c r="H87" s="67">
        <f t="shared" ref="H87:H150" si="2">E87-(F87-G87/0.96)</f>
        <v>1557.8</v>
      </c>
      <c r="I87" s="67">
        <f t="shared" ref="I87:I150" si="3">H87</f>
        <v>1557.8</v>
      </c>
    </row>
    <row r="88" spans="1:9" ht="12" customHeight="1">
      <c r="A88" s="62">
        <v>66</v>
      </c>
      <c r="B88" s="95" t="s">
        <v>683</v>
      </c>
      <c r="C88" s="61" t="s">
        <v>539</v>
      </c>
      <c r="D88" s="62">
        <v>400</v>
      </c>
      <c r="E88" s="62">
        <v>400</v>
      </c>
      <c r="F88" s="68">
        <v>49.92</v>
      </c>
      <c r="G88" s="68"/>
      <c r="H88" s="67">
        <f t="shared" si="2"/>
        <v>350.08</v>
      </c>
      <c r="I88" s="67">
        <f t="shared" si="3"/>
        <v>350.08</v>
      </c>
    </row>
    <row r="89" spans="1:9">
      <c r="A89" s="62">
        <v>67</v>
      </c>
      <c r="B89" s="95" t="s">
        <v>197</v>
      </c>
      <c r="C89" s="63" t="s">
        <v>506</v>
      </c>
      <c r="D89" s="62" t="s">
        <v>629</v>
      </c>
      <c r="E89" s="62">
        <v>2000</v>
      </c>
      <c r="F89" s="68">
        <v>576.9</v>
      </c>
      <c r="G89" s="68"/>
      <c r="H89" s="67">
        <f t="shared" si="2"/>
        <v>1423.1</v>
      </c>
      <c r="I89" s="67">
        <f t="shared" si="3"/>
        <v>1423.1</v>
      </c>
    </row>
    <row r="90" spans="1:9" ht="12" customHeight="1">
      <c r="A90" s="62">
        <v>68</v>
      </c>
      <c r="B90" s="95" t="s">
        <v>198</v>
      </c>
      <c r="C90" s="63" t="s">
        <v>507</v>
      </c>
      <c r="D90" s="62" t="s">
        <v>628</v>
      </c>
      <c r="E90" s="62">
        <v>1260</v>
      </c>
      <c r="F90" s="68">
        <v>502</v>
      </c>
      <c r="G90" s="68"/>
      <c r="H90" s="67">
        <f t="shared" si="2"/>
        <v>758</v>
      </c>
      <c r="I90" s="67">
        <f t="shared" si="3"/>
        <v>758</v>
      </c>
    </row>
    <row r="91" spans="1:9">
      <c r="A91" s="62">
        <v>69</v>
      </c>
      <c r="B91" s="95" t="s">
        <v>199</v>
      </c>
      <c r="C91" s="63" t="s">
        <v>508</v>
      </c>
      <c r="D91" s="62" t="s">
        <v>628</v>
      </c>
      <c r="E91" s="62">
        <v>1260</v>
      </c>
      <c r="F91" s="68">
        <v>541.6</v>
      </c>
      <c r="G91" s="68"/>
      <c r="H91" s="67">
        <f t="shared" si="2"/>
        <v>718.4</v>
      </c>
      <c r="I91" s="67">
        <f t="shared" si="3"/>
        <v>718.4</v>
      </c>
    </row>
    <row r="92" spans="1:9">
      <c r="A92" s="62">
        <v>70</v>
      </c>
      <c r="B92" s="95" t="s">
        <v>684</v>
      </c>
      <c r="C92" s="61" t="s">
        <v>386</v>
      </c>
      <c r="D92" s="62" t="s">
        <v>628</v>
      </c>
      <c r="E92" s="62">
        <v>1260</v>
      </c>
      <c r="F92" s="68">
        <v>119.19999999999999</v>
      </c>
      <c r="G92" s="68"/>
      <c r="H92" s="67">
        <f t="shared" si="2"/>
        <v>1140.8</v>
      </c>
      <c r="I92" s="67">
        <f t="shared" si="3"/>
        <v>1140.8</v>
      </c>
    </row>
    <row r="93" spans="1:9">
      <c r="A93" s="62">
        <v>71</v>
      </c>
      <c r="B93" s="95" t="s">
        <v>100</v>
      </c>
      <c r="C93" s="63" t="s">
        <v>409</v>
      </c>
      <c r="D93" s="62" t="s">
        <v>628</v>
      </c>
      <c r="E93" s="62">
        <v>1260</v>
      </c>
      <c r="F93" s="68">
        <v>387.9</v>
      </c>
      <c r="G93" s="111"/>
      <c r="H93" s="67">
        <f t="shared" si="2"/>
        <v>872.1</v>
      </c>
      <c r="I93" s="67">
        <f t="shared" si="3"/>
        <v>872.1</v>
      </c>
    </row>
    <row r="94" spans="1:9" ht="13.5" customHeight="1">
      <c r="A94" s="62">
        <v>72</v>
      </c>
      <c r="B94" s="95" t="s">
        <v>685</v>
      </c>
      <c r="C94" s="63" t="s">
        <v>509</v>
      </c>
      <c r="D94" s="62" t="s">
        <v>629</v>
      </c>
      <c r="E94" s="62">
        <v>1440</v>
      </c>
      <c r="F94" s="68">
        <v>537.29999999999995</v>
      </c>
      <c r="G94" s="68"/>
      <c r="H94" s="67">
        <f t="shared" si="2"/>
        <v>902.7</v>
      </c>
      <c r="I94" s="67">
        <f t="shared" si="3"/>
        <v>902.7</v>
      </c>
    </row>
    <row r="95" spans="1:9">
      <c r="A95" s="62">
        <v>73</v>
      </c>
      <c r="B95" s="95" t="s">
        <v>201</v>
      </c>
      <c r="C95" s="63" t="s">
        <v>510</v>
      </c>
      <c r="D95" s="62" t="s">
        <v>629</v>
      </c>
      <c r="E95" s="62">
        <v>1440</v>
      </c>
      <c r="F95" s="68">
        <v>564.4</v>
      </c>
      <c r="G95" s="68"/>
      <c r="H95" s="67">
        <f t="shared" si="2"/>
        <v>875.6</v>
      </c>
      <c r="I95" s="67">
        <f t="shared" si="3"/>
        <v>875.6</v>
      </c>
    </row>
    <row r="96" spans="1:9">
      <c r="A96" s="62">
        <v>74</v>
      </c>
      <c r="B96" s="95" t="s">
        <v>202</v>
      </c>
      <c r="C96" s="63" t="s">
        <v>511</v>
      </c>
      <c r="D96" s="62" t="s">
        <v>629</v>
      </c>
      <c r="E96" s="62">
        <v>1440</v>
      </c>
      <c r="F96" s="68">
        <v>484.20000000000005</v>
      </c>
      <c r="G96" s="68"/>
      <c r="H96" s="67">
        <f t="shared" si="2"/>
        <v>955.8</v>
      </c>
      <c r="I96" s="67">
        <f t="shared" si="3"/>
        <v>955.8</v>
      </c>
    </row>
    <row r="97" spans="1:9">
      <c r="A97" s="62">
        <v>75</v>
      </c>
      <c r="B97" s="95" t="s">
        <v>686</v>
      </c>
      <c r="C97" s="63" t="s">
        <v>512</v>
      </c>
      <c r="D97" s="62" t="s">
        <v>629</v>
      </c>
      <c r="E97" s="62">
        <v>1440</v>
      </c>
      <c r="F97" s="68">
        <v>456.6</v>
      </c>
      <c r="G97" s="68"/>
      <c r="H97" s="67">
        <f t="shared" si="2"/>
        <v>983.4</v>
      </c>
      <c r="I97" s="67">
        <f t="shared" si="3"/>
        <v>983.4</v>
      </c>
    </row>
    <row r="98" spans="1:9">
      <c r="A98" s="62">
        <v>76</v>
      </c>
      <c r="B98" s="95" t="s">
        <v>204</v>
      </c>
      <c r="C98" s="63" t="s">
        <v>513</v>
      </c>
      <c r="D98" s="62" t="s">
        <v>628</v>
      </c>
      <c r="E98" s="62">
        <v>1260</v>
      </c>
      <c r="F98" s="68">
        <v>552.4</v>
      </c>
      <c r="G98" s="68"/>
      <c r="H98" s="67">
        <f t="shared" si="2"/>
        <v>707.6</v>
      </c>
      <c r="I98" s="67">
        <f t="shared" si="3"/>
        <v>707.6</v>
      </c>
    </row>
    <row r="99" spans="1:9" ht="12" customHeight="1">
      <c r="A99" s="62">
        <v>77</v>
      </c>
      <c r="B99" s="95" t="s">
        <v>205</v>
      </c>
      <c r="C99" s="63" t="s">
        <v>497</v>
      </c>
      <c r="D99" s="62" t="s">
        <v>628</v>
      </c>
      <c r="E99" s="62">
        <v>1260</v>
      </c>
      <c r="F99" s="68">
        <v>594</v>
      </c>
      <c r="G99" s="68"/>
      <c r="H99" s="67">
        <f t="shared" si="2"/>
        <v>666</v>
      </c>
      <c r="I99" s="67">
        <f t="shared" si="3"/>
        <v>666</v>
      </c>
    </row>
    <row r="100" spans="1:9">
      <c r="A100" s="62">
        <v>78</v>
      </c>
      <c r="B100" s="95" t="s">
        <v>206</v>
      </c>
      <c r="C100" s="63" t="s">
        <v>497</v>
      </c>
      <c r="D100" s="62" t="s">
        <v>628</v>
      </c>
      <c r="E100" s="62">
        <v>1260</v>
      </c>
      <c r="F100" s="68">
        <v>312.39999999999998</v>
      </c>
      <c r="G100" s="68"/>
      <c r="H100" s="67">
        <f t="shared" si="2"/>
        <v>947.6</v>
      </c>
      <c r="I100" s="67">
        <f t="shared" si="3"/>
        <v>947.6</v>
      </c>
    </row>
    <row r="101" spans="1:9">
      <c r="A101" s="62">
        <v>79</v>
      </c>
      <c r="B101" s="95" t="s">
        <v>207</v>
      </c>
      <c r="C101" s="63" t="s">
        <v>498</v>
      </c>
      <c r="D101" s="62" t="s">
        <v>628</v>
      </c>
      <c r="E101" s="62">
        <v>1260</v>
      </c>
      <c r="F101" s="68">
        <v>186.8</v>
      </c>
      <c r="G101" s="111"/>
      <c r="H101" s="67">
        <f t="shared" si="2"/>
        <v>1073.2</v>
      </c>
      <c r="I101" s="67">
        <f t="shared" si="3"/>
        <v>1073.2</v>
      </c>
    </row>
    <row r="102" spans="1:9">
      <c r="A102" s="62">
        <v>80</v>
      </c>
      <c r="B102" s="95" t="s">
        <v>208</v>
      </c>
      <c r="C102" s="63" t="s">
        <v>514</v>
      </c>
      <c r="D102" s="62" t="s">
        <v>628</v>
      </c>
      <c r="E102" s="62">
        <v>1260</v>
      </c>
      <c r="F102" s="68">
        <v>306</v>
      </c>
      <c r="G102" s="68"/>
      <c r="H102" s="67">
        <f t="shared" si="2"/>
        <v>954</v>
      </c>
      <c r="I102" s="67">
        <f t="shared" si="3"/>
        <v>954</v>
      </c>
    </row>
    <row r="103" spans="1:9">
      <c r="A103" s="62">
        <v>81</v>
      </c>
      <c r="B103" s="95" t="s">
        <v>687</v>
      </c>
      <c r="C103" s="63" t="s">
        <v>571</v>
      </c>
      <c r="D103" s="62" t="s">
        <v>629</v>
      </c>
      <c r="E103" s="62">
        <v>2000</v>
      </c>
      <c r="F103" s="68">
        <v>498.6</v>
      </c>
      <c r="G103" s="68"/>
      <c r="H103" s="67">
        <f t="shared" si="2"/>
        <v>1501.4</v>
      </c>
      <c r="I103" s="67">
        <f t="shared" si="3"/>
        <v>1501.4</v>
      </c>
    </row>
    <row r="104" spans="1:9">
      <c r="A104" s="62">
        <v>82</v>
      </c>
      <c r="B104" s="95" t="s">
        <v>266</v>
      </c>
      <c r="C104" s="63" t="s">
        <v>572</v>
      </c>
      <c r="D104" s="62" t="s">
        <v>628</v>
      </c>
      <c r="E104" s="62">
        <v>1260</v>
      </c>
      <c r="F104" s="68">
        <v>366.59999999999997</v>
      </c>
      <c r="G104" s="68"/>
      <c r="H104" s="67">
        <f t="shared" si="2"/>
        <v>893.40000000000009</v>
      </c>
      <c r="I104" s="67">
        <f t="shared" si="3"/>
        <v>893.40000000000009</v>
      </c>
    </row>
    <row r="105" spans="1:9">
      <c r="A105" s="62">
        <v>83</v>
      </c>
      <c r="B105" s="95" t="s">
        <v>267</v>
      </c>
      <c r="C105" s="63" t="s">
        <v>573</v>
      </c>
      <c r="D105" s="62" t="s">
        <v>628</v>
      </c>
      <c r="E105" s="62">
        <v>1260</v>
      </c>
      <c r="F105" s="68">
        <v>343</v>
      </c>
      <c r="G105" s="68"/>
      <c r="H105" s="67">
        <f t="shared" si="2"/>
        <v>917</v>
      </c>
      <c r="I105" s="67">
        <f t="shared" si="3"/>
        <v>917</v>
      </c>
    </row>
    <row r="106" spans="1:9">
      <c r="A106" s="62">
        <v>84</v>
      </c>
      <c r="B106" s="95" t="s">
        <v>268</v>
      </c>
      <c r="C106" s="63" t="s">
        <v>574</v>
      </c>
      <c r="D106" s="62" t="s">
        <v>629</v>
      </c>
      <c r="E106" s="62">
        <v>1440</v>
      </c>
      <c r="F106" s="68">
        <v>334</v>
      </c>
      <c r="G106" s="68"/>
      <c r="H106" s="67">
        <f t="shared" si="2"/>
        <v>1106</v>
      </c>
      <c r="I106" s="67">
        <f t="shared" si="3"/>
        <v>1106</v>
      </c>
    </row>
    <row r="107" spans="1:9" ht="15.75" customHeight="1">
      <c r="A107" s="62">
        <v>85</v>
      </c>
      <c r="B107" s="95" t="s">
        <v>269</v>
      </c>
      <c r="C107" s="63" t="s">
        <v>575</v>
      </c>
      <c r="D107" s="62" t="s">
        <v>628</v>
      </c>
      <c r="E107" s="62">
        <v>1260</v>
      </c>
      <c r="F107" s="68">
        <v>631.20000000000005</v>
      </c>
      <c r="G107" s="68"/>
      <c r="H107" s="67">
        <f t="shared" si="2"/>
        <v>628.79999999999995</v>
      </c>
      <c r="I107" s="67">
        <f t="shared" si="3"/>
        <v>628.79999999999995</v>
      </c>
    </row>
    <row r="108" spans="1:9" ht="15.75" customHeight="1">
      <c r="A108" s="62">
        <v>86</v>
      </c>
      <c r="B108" s="95" t="s">
        <v>270</v>
      </c>
      <c r="C108" s="63" t="s">
        <v>576</v>
      </c>
      <c r="D108" s="62" t="s">
        <v>629</v>
      </c>
      <c r="E108" s="62">
        <v>2000</v>
      </c>
      <c r="F108" s="68">
        <v>363.20000000000005</v>
      </c>
      <c r="G108" s="68"/>
      <c r="H108" s="67">
        <f t="shared" si="2"/>
        <v>1636.8</v>
      </c>
      <c r="I108" s="67">
        <f t="shared" si="3"/>
        <v>1636.8</v>
      </c>
    </row>
    <row r="109" spans="1:9" ht="15.75" customHeight="1">
      <c r="A109" s="62">
        <v>87</v>
      </c>
      <c r="B109" s="95" t="s">
        <v>271</v>
      </c>
      <c r="C109" s="63" t="s">
        <v>577</v>
      </c>
      <c r="D109" s="62" t="s">
        <v>628</v>
      </c>
      <c r="E109" s="62">
        <v>1260</v>
      </c>
      <c r="F109" s="68">
        <v>372.4</v>
      </c>
      <c r="G109" s="68"/>
      <c r="H109" s="67">
        <f t="shared" si="2"/>
        <v>887.6</v>
      </c>
      <c r="I109" s="67">
        <f t="shared" si="3"/>
        <v>887.6</v>
      </c>
    </row>
    <row r="110" spans="1:9" ht="15.75" customHeight="1">
      <c r="A110" s="62">
        <v>88</v>
      </c>
      <c r="B110" s="95" t="s">
        <v>272</v>
      </c>
      <c r="C110" s="63" t="s">
        <v>578</v>
      </c>
      <c r="D110" s="62" t="s">
        <v>629</v>
      </c>
      <c r="E110" s="62">
        <v>2000</v>
      </c>
      <c r="F110" s="68">
        <v>549.9</v>
      </c>
      <c r="G110" s="68"/>
      <c r="H110" s="67">
        <f t="shared" si="2"/>
        <v>1450.1</v>
      </c>
      <c r="I110" s="67">
        <f t="shared" si="3"/>
        <v>1450.1</v>
      </c>
    </row>
    <row r="111" spans="1:9" ht="15.75" customHeight="1">
      <c r="A111" s="62">
        <v>89</v>
      </c>
      <c r="B111" s="95" t="s">
        <v>688</v>
      </c>
      <c r="C111" s="63" t="s">
        <v>410</v>
      </c>
      <c r="D111" s="62" t="s">
        <v>629</v>
      </c>
      <c r="E111" s="62">
        <v>2000</v>
      </c>
      <c r="F111" s="68">
        <v>445.8</v>
      </c>
      <c r="G111" s="68"/>
      <c r="H111" s="67">
        <f t="shared" si="2"/>
        <v>1554.2</v>
      </c>
      <c r="I111" s="67">
        <f t="shared" si="3"/>
        <v>1554.2</v>
      </c>
    </row>
    <row r="112" spans="1:9" ht="15.75" customHeight="1">
      <c r="A112" s="62">
        <v>90</v>
      </c>
      <c r="B112" s="95" t="s">
        <v>689</v>
      </c>
      <c r="C112" s="63" t="s">
        <v>579</v>
      </c>
      <c r="D112" s="62" t="s">
        <v>629</v>
      </c>
      <c r="E112" s="62">
        <v>2000</v>
      </c>
      <c r="F112" s="68">
        <v>620.4</v>
      </c>
      <c r="G112" s="68"/>
      <c r="H112" s="67">
        <f t="shared" si="2"/>
        <v>1379.6</v>
      </c>
      <c r="I112" s="67">
        <f t="shared" si="3"/>
        <v>1379.6</v>
      </c>
    </row>
    <row r="113" spans="1:9" ht="15.75" customHeight="1">
      <c r="A113" s="62">
        <v>91</v>
      </c>
      <c r="B113" s="95" t="s">
        <v>690</v>
      </c>
      <c r="C113" s="63" t="s">
        <v>580</v>
      </c>
      <c r="D113" s="62" t="s">
        <v>628</v>
      </c>
      <c r="E113" s="62">
        <v>1260</v>
      </c>
      <c r="F113" s="68">
        <v>457.28000000000003</v>
      </c>
      <c r="G113" s="68"/>
      <c r="H113" s="67">
        <f t="shared" si="2"/>
        <v>802.72</v>
      </c>
      <c r="I113" s="67">
        <f t="shared" si="3"/>
        <v>802.72</v>
      </c>
    </row>
    <row r="114" spans="1:9" ht="15.75" customHeight="1">
      <c r="A114" s="62">
        <v>92</v>
      </c>
      <c r="B114" s="95" t="s">
        <v>102</v>
      </c>
      <c r="C114" s="63" t="s">
        <v>411</v>
      </c>
      <c r="D114" s="62" t="s">
        <v>325</v>
      </c>
      <c r="E114" s="62">
        <v>800</v>
      </c>
      <c r="F114" s="68">
        <v>216.89999999999998</v>
      </c>
      <c r="G114" s="111"/>
      <c r="H114" s="67">
        <f t="shared" si="2"/>
        <v>583.1</v>
      </c>
      <c r="I114" s="67">
        <f t="shared" si="3"/>
        <v>583.1</v>
      </c>
    </row>
    <row r="115" spans="1:9" ht="15.75" customHeight="1">
      <c r="A115" s="62">
        <v>93</v>
      </c>
      <c r="B115" s="95" t="s">
        <v>275</v>
      </c>
      <c r="C115" s="63" t="s">
        <v>581</v>
      </c>
      <c r="D115" s="62" t="s">
        <v>628</v>
      </c>
      <c r="E115" s="62">
        <v>1260</v>
      </c>
      <c r="F115" s="68">
        <v>558.59999999999991</v>
      </c>
      <c r="G115" s="68"/>
      <c r="H115" s="67">
        <f t="shared" si="2"/>
        <v>701.40000000000009</v>
      </c>
      <c r="I115" s="67">
        <f t="shared" si="3"/>
        <v>701.40000000000009</v>
      </c>
    </row>
    <row r="116" spans="1:9" ht="15.75" customHeight="1">
      <c r="A116" s="62">
        <v>94</v>
      </c>
      <c r="B116" s="95" t="s">
        <v>691</v>
      </c>
      <c r="C116" s="61" t="s">
        <v>519</v>
      </c>
      <c r="D116" s="62" t="s">
        <v>630</v>
      </c>
      <c r="E116" s="62">
        <v>3200</v>
      </c>
      <c r="F116" s="68">
        <v>281.39999999999998</v>
      </c>
      <c r="G116" s="68"/>
      <c r="H116" s="67">
        <f t="shared" si="2"/>
        <v>2918.6</v>
      </c>
      <c r="I116" s="67">
        <f t="shared" si="3"/>
        <v>2918.6</v>
      </c>
    </row>
    <row r="117" spans="1:9" ht="15.75" customHeight="1">
      <c r="A117" s="62">
        <v>95</v>
      </c>
      <c r="B117" s="95" t="s">
        <v>276</v>
      </c>
      <c r="C117" s="63" t="s">
        <v>582</v>
      </c>
      <c r="D117" s="62" t="s">
        <v>629</v>
      </c>
      <c r="E117" s="62">
        <v>2000</v>
      </c>
      <c r="F117" s="68">
        <v>819.6</v>
      </c>
      <c r="G117" s="68"/>
      <c r="H117" s="67">
        <f t="shared" si="2"/>
        <v>1180.4000000000001</v>
      </c>
      <c r="I117" s="67">
        <f t="shared" si="3"/>
        <v>1180.4000000000001</v>
      </c>
    </row>
    <row r="118" spans="1:9" ht="13.5" customHeight="1">
      <c r="A118" s="62">
        <v>96</v>
      </c>
      <c r="B118" s="95" t="s">
        <v>277</v>
      </c>
      <c r="C118" s="63" t="s">
        <v>583</v>
      </c>
      <c r="D118" s="62" t="s">
        <v>628</v>
      </c>
      <c r="E118" s="62">
        <v>1260</v>
      </c>
      <c r="F118" s="68">
        <v>322.79999999999995</v>
      </c>
      <c r="G118" s="68"/>
      <c r="H118" s="67">
        <f t="shared" si="2"/>
        <v>937.2</v>
      </c>
      <c r="I118" s="67">
        <f t="shared" si="3"/>
        <v>937.2</v>
      </c>
    </row>
    <row r="119" spans="1:9" ht="13.5" customHeight="1">
      <c r="A119" s="62">
        <v>97</v>
      </c>
      <c r="B119" s="95" t="s">
        <v>278</v>
      </c>
      <c r="C119" s="63" t="s">
        <v>584</v>
      </c>
      <c r="D119" s="62" t="s">
        <v>629</v>
      </c>
      <c r="E119" s="62">
        <v>2000</v>
      </c>
      <c r="F119" s="68">
        <v>910.4</v>
      </c>
      <c r="G119" s="68"/>
      <c r="H119" s="67">
        <f t="shared" si="2"/>
        <v>1089.5999999999999</v>
      </c>
      <c r="I119" s="67">
        <f t="shared" si="3"/>
        <v>1089.5999999999999</v>
      </c>
    </row>
    <row r="120" spans="1:9" ht="13.5" customHeight="1">
      <c r="A120" s="62">
        <v>98</v>
      </c>
      <c r="B120" s="95" t="s">
        <v>279</v>
      </c>
      <c r="C120" s="63" t="s">
        <v>585</v>
      </c>
      <c r="D120" s="62" t="s">
        <v>628</v>
      </c>
      <c r="E120" s="62">
        <v>1260</v>
      </c>
      <c r="F120" s="68">
        <v>287.60000000000002</v>
      </c>
      <c r="G120" s="68"/>
      <c r="H120" s="67">
        <f t="shared" si="2"/>
        <v>972.4</v>
      </c>
      <c r="I120" s="67">
        <f t="shared" si="3"/>
        <v>972.4</v>
      </c>
    </row>
    <row r="121" spans="1:9" ht="13.5" customHeight="1">
      <c r="A121" s="62">
        <v>99</v>
      </c>
      <c r="B121" s="95" t="s">
        <v>280</v>
      </c>
      <c r="C121" s="63" t="s">
        <v>586</v>
      </c>
      <c r="D121" s="62" t="s">
        <v>628</v>
      </c>
      <c r="E121" s="62">
        <v>1260</v>
      </c>
      <c r="F121" s="68">
        <v>181.44</v>
      </c>
      <c r="G121" s="68"/>
      <c r="H121" s="67">
        <f t="shared" si="2"/>
        <v>1078.56</v>
      </c>
      <c r="I121" s="67">
        <f t="shared" si="3"/>
        <v>1078.56</v>
      </c>
    </row>
    <row r="122" spans="1:9" ht="13.5" customHeight="1">
      <c r="A122" s="62">
        <v>100</v>
      </c>
      <c r="B122" s="95" t="s">
        <v>692</v>
      </c>
      <c r="C122" s="61" t="s">
        <v>541</v>
      </c>
      <c r="D122" s="62" t="s">
        <v>628</v>
      </c>
      <c r="E122" s="62">
        <v>1260</v>
      </c>
      <c r="F122" s="68">
        <v>222.2</v>
      </c>
      <c r="G122" s="68"/>
      <c r="H122" s="67">
        <f t="shared" si="2"/>
        <v>1037.8</v>
      </c>
      <c r="I122" s="67">
        <f t="shared" si="3"/>
        <v>1037.8</v>
      </c>
    </row>
    <row r="123" spans="1:9" ht="13.5" customHeight="1">
      <c r="A123" s="62">
        <v>101</v>
      </c>
      <c r="B123" s="95" t="s">
        <v>693</v>
      </c>
      <c r="C123" s="63" t="s">
        <v>588</v>
      </c>
      <c r="D123" s="62" t="s">
        <v>325</v>
      </c>
      <c r="E123" s="62">
        <v>800</v>
      </c>
      <c r="F123" s="68">
        <v>468.79999999999995</v>
      </c>
      <c r="G123" s="68"/>
      <c r="H123" s="67">
        <f t="shared" si="2"/>
        <v>331.20000000000005</v>
      </c>
      <c r="I123" s="67">
        <f t="shared" si="3"/>
        <v>331.20000000000005</v>
      </c>
    </row>
    <row r="124" spans="1:9" ht="13.5" customHeight="1">
      <c r="A124" s="62">
        <v>102</v>
      </c>
      <c r="B124" s="95" t="s">
        <v>283</v>
      </c>
      <c r="C124" s="63" t="s">
        <v>589</v>
      </c>
      <c r="D124" s="62" t="s">
        <v>629</v>
      </c>
      <c r="E124" s="62">
        <v>2000</v>
      </c>
      <c r="F124" s="68">
        <v>191.10000000000002</v>
      </c>
      <c r="G124" s="68"/>
      <c r="H124" s="67">
        <f t="shared" si="2"/>
        <v>1808.9</v>
      </c>
      <c r="I124" s="67">
        <f t="shared" si="3"/>
        <v>1808.9</v>
      </c>
    </row>
    <row r="125" spans="1:9" ht="13.5" customHeight="1">
      <c r="A125" s="62">
        <v>103</v>
      </c>
      <c r="B125" s="95" t="s">
        <v>694</v>
      </c>
      <c r="C125" s="61" t="s">
        <v>520</v>
      </c>
      <c r="D125" s="62" t="s">
        <v>630</v>
      </c>
      <c r="E125" s="62">
        <v>3200</v>
      </c>
      <c r="F125" s="68">
        <v>741.59999999999991</v>
      </c>
      <c r="G125" s="68"/>
      <c r="H125" s="67">
        <f t="shared" si="2"/>
        <v>2458.4</v>
      </c>
      <c r="I125" s="67">
        <f t="shared" si="3"/>
        <v>2458.4</v>
      </c>
    </row>
    <row r="126" spans="1:9" ht="13.5" customHeight="1">
      <c r="A126" s="62">
        <v>104</v>
      </c>
      <c r="B126" s="95" t="s">
        <v>695</v>
      </c>
      <c r="C126" s="63" t="s">
        <v>328</v>
      </c>
      <c r="D126" s="62">
        <v>400</v>
      </c>
      <c r="E126" s="62">
        <v>400</v>
      </c>
      <c r="F126" s="68">
        <v>174.48</v>
      </c>
      <c r="G126" s="68"/>
      <c r="H126" s="67">
        <f t="shared" si="2"/>
        <v>225.52</v>
      </c>
      <c r="I126" s="67">
        <f t="shared" si="3"/>
        <v>225.52</v>
      </c>
    </row>
    <row r="127" spans="1:9" ht="13.5" customHeight="1">
      <c r="A127" s="62">
        <v>105</v>
      </c>
      <c r="B127" s="95" t="s">
        <v>696</v>
      </c>
      <c r="C127" s="63" t="s">
        <v>329</v>
      </c>
      <c r="D127" s="62">
        <v>560</v>
      </c>
      <c r="E127" s="62">
        <v>560</v>
      </c>
      <c r="F127" s="69">
        <v>163.08000000000001</v>
      </c>
      <c r="G127" s="68"/>
      <c r="H127" s="67">
        <f t="shared" si="2"/>
        <v>396.91999999999996</v>
      </c>
      <c r="I127" s="67">
        <f t="shared" si="3"/>
        <v>396.91999999999996</v>
      </c>
    </row>
    <row r="128" spans="1:9" ht="13.5" customHeight="1">
      <c r="A128" s="62">
        <v>106</v>
      </c>
      <c r="B128" s="95" t="s">
        <v>697</v>
      </c>
      <c r="C128" s="61" t="s">
        <v>543</v>
      </c>
      <c r="D128" s="62">
        <v>400</v>
      </c>
      <c r="E128" s="62">
        <v>400</v>
      </c>
      <c r="F128" s="68">
        <v>100.08</v>
      </c>
      <c r="G128" s="68">
        <v>15</v>
      </c>
      <c r="H128" s="67">
        <f t="shared" si="2"/>
        <v>315.54500000000002</v>
      </c>
      <c r="I128" s="67">
        <f t="shared" si="3"/>
        <v>315.54500000000002</v>
      </c>
    </row>
    <row r="129" spans="1:9" ht="13.5" customHeight="1">
      <c r="A129" s="62">
        <v>107</v>
      </c>
      <c r="B129" s="95" t="s">
        <v>698</v>
      </c>
      <c r="C129" s="63" t="s">
        <v>330</v>
      </c>
      <c r="D129" s="62">
        <v>320</v>
      </c>
      <c r="E129" s="62">
        <v>320</v>
      </c>
      <c r="F129" s="69">
        <v>106.56</v>
      </c>
      <c r="G129" s="68"/>
      <c r="H129" s="67">
        <f t="shared" si="2"/>
        <v>213.44</v>
      </c>
      <c r="I129" s="67">
        <f t="shared" si="3"/>
        <v>213.44</v>
      </c>
    </row>
    <row r="130" spans="1:9" ht="13.5" customHeight="1">
      <c r="A130" s="62">
        <v>108</v>
      </c>
      <c r="B130" s="95" t="s">
        <v>699</v>
      </c>
      <c r="C130" s="63" t="s">
        <v>412</v>
      </c>
      <c r="D130" s="62" t="s">
        <v>628</v>
      </c>
      <c r="E130" s="62">
        <v>1260</v>
      </c>
      <c r="F130" s="68">
        <v>492.4</v>
      </c>
      <c r="G130" s="68"/>
      <c r="H130" s="67">
        <f t="shared" si="2"/>
        <v>767.6</v>
      </c>
      <c r="I130" s="67">
        <f t="shared" si="3"/>
        <v>767.6</v>
      </c>
    </row>
    <row r="131" spans="1:9" ht="13.5" customHeight="1">
      <c r="A131" s="62">
        <v>109</v>
      </c>
      <c r="B131" s="95" t="s">
        <v>700</v>
      </c>
      <c r="C131" s="63" t="s">
        <v>418</v>
      </c>
      <c r="D131" s="62">
        <v>630</v>
      </c>
      <c r="E131" s="62">
        <v>630</v>
      </c>
      <c r="F131" s="68">
        <v>253.68</v>
      </c>
      <c r="G131" s="68"/>
      <c r="H131" s="67">
        <f t="shared" si="2"/>
        <v>376.32</v>
      </c>
      <c r="I131" s="67">
        <f t="shared" si="3"/>
        <v>376.32</v>
      </c>
    </row>
    <row r="132" spans="1:9" ht="13.5" customHeight="1">
      <c r="A132" s="62">
        <v>110</v>
      </c>
      <c r="B132" s="95" t="s">
        <v>701</v>
      </c>
      <c r="C132" s="63" t="s">
        <v>419</v>
      </c>
      <c r="D132" s="62">
        <v>400</v>
      </c>
      <c r="E132" s="62">
        <v>400</v>
      </c>
      <c r="F132" s="68">
        <v>186</v>
      </c>
      <c r="G132" s="68"/>
      <c r="H132" s="67">
        <f t="shared" si="2"/>
        <v>214</v>
      </c>
      <c r="I132" s="67">
        <f t="shared" si="3"/>
        <v>214</v>
      </c>
    </row>
    <row r="133" spans="1:9" ht="13.5" customHeight="1">
      <c r="A133" s="62">
        <v>111</v>
      </c>
      <c r="B133" s="95" t="s">
        <v>702</v>
      </c>
      <c r="C133" s="63" t="s">
        <v>420</v>
      </c>
      <c r="D133" s="62" t="s">
        <v>628</v>
      </c>
      <c r="E133" s="62">
        <v>1260</v>
      </c>
      <c r="F133" s="68">
        <v>546.6</v>
      </c>
      <c r="G133" s="68"/>
      <c r="H133" s="67">
        <f t="shared" si="2"/>
        <v>713.4</v>
      </c>
      <c r="I133" s="67">
        <f t="shared" si="3"/>
        <v>713.4</v>
      </c>
    </row>
    <row r="134" spans="1:9" ht="13.5" customHeight="1">
      <c r="A134" s="62">
        <v>112</v>
      </c>
      <c r="B134" s="95" t="s">
        <v>703</v>
      </c>
      <c r="C134" s="64" t="s">
        <v>346</v>
      </c>
      <c r="D134" s="62">
        <v>320</v>
      </c>
      <c r="E134" s="62">
        <v>320</v>
      </c>
      <c r="F134" s="68">
        <v>139.44</v>
      </c>
      <c r="G134" s="68"/>
      <c r="H134" s="67">
        <f t="shared" si="2"/>
        <v>180.56</v>
      </c>
      <c r="I134" s="67">
        <f t="shared" si="3"/>
        <v>180.56</v>
      </c>
    </row>
    <row r="135" spans="1:9" ht="13.5" customHeight="1">
      <c r="A135" s="62">
        <v>113</v>
      </c>
      <c r="B135" s="95" t="s">
        <v>34</v>
      </c>
      <c r="C135" s="64" t="s">
        <v>347</v>
      </c>
      <c r="D135" s="62">
        <v>320</v>
      </c>
      <c r="E135" s="62">
        <v>320</v>
      </c>
      <c r="F135" s="68">
        <v>126.72</v>
      </c>
      <c r="G135" s="68"/>
      <c r="H135" s="67">
        <f t="shared" si="2"/>
        <v>193.28</v>
      </c>
      <c r="I135" s="67">
        <f t="shared" si="3"/>
        <v>193.28</v>
      </c>
    </row>
    <row r="136" spans="1:9">
      <c r="A136" s="62">
        <v>114</v>
      </c>
      <c r="B136" s="95" t="s">
        <v>704</v>
      </c>
      <c r="C136" s="64" t="s">
        <v>348</v>
      </c>
      <c r="D136" s="62">
        <v>320</v>
      </c>
      <c r="E136" s="62">
        <v>320</v>
      </c>
      <c r="F136" s="68">
        <v>114.12</v>
      </c>
      <c r="G136" s="68"/>
      <c r="H136" s="67">
        <f t="shared" si="2"/>
        <v>205.88</v>
      </c>
      <c r="I136" s="67">
        <f t="shared" si="3"/>
        <v>205.88</v>
      </c>
    </row>
    <row r="137" spans="1:9">
      <c r="A137" s="62">
        <v>115</v>
      </c>
      <c r="B137" s="95" t="s">
        <v>36</v>
      </c>
      <c r="C137" s="64" t="s">
        <v>349</v>
      </c>
      <c r="D137" s="62">
        <v>320</v>
      </c>
      <c r="E137" s="62">
        <v>320</v>
      </c>
      <c r="F137" s="68">
        <v>124.44</v>
      </c>
      <c r="G137" s="111"/>
      <c r="H137" s="67">
        <f t="shared" si="2"/>
        <v>195.56</v>
      </c>
      <c r="I137" s="67">
        <f t="shared" si="3"/>
        <v>195.56</v>
      </c>
    </row>
    <row r="138" spans="1:9">
      <c r="A138" s="62">
        <v>116</v>
      </c>
      <c r="B138" s="95" t="s">
        <v>37</v>
      </c>
      <c r="C138" s="64" t="s">
        <v>350</v>
      </c>
      <c r="D138" s="62">
        <v>320</v>
      </c>
      <c r="E138" s="62">
        <v>320</v>
      </c>
      <c r="F138" s="68">
        <v>106.44</v>
      </c>
      <c r="G138" s="68"/>
      <c r="H138" s="67">
        <f t="shared" si="2"/>
        <v>213.56</v>
      </c>
      <c r="I138" s="67">
        <f t="shared" si="3"/>
        <v>213.56</v>
      </c>
    </row>
    <row r="139" spans="1:9">
      <c r="A139" s="62">
        <v>117</v>
      </c>
      <c r="B139" s="95" t="s">
        <v>38</v>
      </c>
      <c r="C139" s="64" t="s">
        <v>351</v>
      </c>
      <c r="D139" s="62">
        <v>320</v>
      </c>
      <c r="E139" s="62">
        <v>320</v>
      </c>
      <c r="F139" s="68">
        <v>115.44</v>
      </c>
      <c r="G139" s="68"/>
      <c r="H139" s="67">
        <f t="shared" si="2"/>
        <v>204.56</v>
      </c>
      <c r="I139" s="67">
        <f t="shared" si="3"/>
        <v>204.56</v>
      </c>
    </row>
    <row r="140" spans="1:9">
      <c r="A140" s="62">
        <v>118</v>
      </c>
      <c r="B140" s="95" t="s">
        <v>39</v>
      </c>
      <c r="C140" s="64" t="s">
        <v>352</v>
      </c>
      <c r="D140" s="62">
        <v>320</v>
      </c>
      <c r="E140" s="62">
        <v>320</v>
      </c>
      <c r="F140" s="68">
        <v>144.6</v>
      </c>
      <c r="G140" s="68"/>
      <c r="H140" s="67">
        <f t="shared" si="2"/>
        <v>175.4</v>
      </c>
      <c r="I140" s="67">
        <f t="shared" si="3"/>
        <v>175.4</v>
      </c>
    </row>
    <row r="141" spans="1:9">
      <c r="A141" s="62">
        <v>119</v>
      </c>
      <c r="B141" s="95" t="s">
        <v>40</v>
      </c>
      <c r="C141" s="64" t="s">
        <v>353</v>
      </c>
      <c r="D141" s="62">
        <v>320</v>
      </c>
      <c r="E141" s="62">
        <v>320</v>
      </c>
      <c r="F141" s="68">
        <v>183.84</v>
      </c>
      <c r="G141" s="68"/>
      <c r="H141" s="67">
        <f t="shared" si="2"/>
        <v>136.16</v>
      </c>
      <c r="I141" s="67">
        <f t="shared" si="3"/>
        <v>136.16</v>
      </c>
    </row>
    <row r="142" spans="1:9">
      <c r="A142" s="62">
        <v>120</v>
      </c>
      <c r="B142" s="95" t="s">
        <v>705</v>
      </c>
      <c r="C142" s="61" t="s">
        <v>544</v>
      </c>
      <c r="D142" s="62" t="s">
        <v>325</v>
      </c>
      <c r="E142" s="62">
        <v>800</v>
      </c>
      <c r="F142" s="68">
        <v>102.80000000000001</v>
      </c>
      <c r="G142" s="68"/>
      <c r="H142" s="67">
        <f t="shared" si="2"/>
        <v>697.2</v>
      </c>
      <c r="I142" s="67">
        <f t="shared" si="3"/>
        <v>697.2</v>
      </c>
    </row>
    <row r="143" spans="1:9">
      <c r="A143" s="62">
        <v>121</v>
      </c>
      <c r="B143" s="95" t="s">
        <v>706</v>
      </c>
      <c r="C143" s="64" t="s">
        <v>354</v>
      </c>
      <c r="D143" s="62">
        <v>320</v>
      </c>
      <c r="E143" s="62">
        <v>320</v>
      </c>
      <c r="F143" s="68">
        <v>106.56</v>
      </c>
      <c r="G143" s="68"/>
      <c r="H143" s="67">
        <f t="shared" si="2"/>
        <v>213.44</v>
      </c>
      <c r="I143" s="67">
        <f t="shared" si="3"/>
        <v>213.44</v>
      </c>
    </row>
    <row r="144" spans="1:9" ht="15.75" customHeight="1">
      <c r="A144" s="62">
        <v>122</v>
      </c>
      <c r="B144" s="95" t="s">
        <v>707</v>
      </c>
      <c r="C144" s="64" t="s">
        <v>355</v>
      </c>
      <c r="D144" s="62">
        <v>320</v>
      </c>
      <c r="E144" s="62">
        <v>320</v>
      </c>
      <c r="F144" s="68">
        <v>78.36</v>
      </c>
      <c r="G144" s="68"/>
      <c r="H144" s="67">
        <f t="shared" si="2"/>
        <v>241.64</v>
      </c>
      <c r="I144" s="67">
        <f t="shared" si="3"/>
        <v>241.64</v>
      </c>
    </row>
    <row r="145" spans="1:9" ht="15.75" customHeight="1">
      <c r="A145" s="62">
        <v>123</v>
      </c>
      <c r="B145" s="95" t="s">
        <v>708</v>
      </c>
      <c r="C145" s="63" t="s">
        <v>413</v>
      </c>
      <c r="D145" s="62" t="s">
        <v>628</v>
      </c>
      <c r="E145" s="62">
        <v>1260</v>
      </c>
      <c r="F145" s="68">
        <v>401.1</v>
      </c>
      <c r="G145" s="68"/>
      <c r="H145" s="67">
        <f t="shared" si="2"/>
        <v>858.9</v>
      </c>
      <c r="I145" s="67">
        <f t="shared" si="3"/>
        <v>858.9</v>
      </c>
    </row>
    <row r="146" spans="1:9" ht="15.75" customHeight="1">
      <c r="A146" s="62">
        <v>124</v>
      </c>
      <c r="B146" s="95" t="s">
        <v>709</v>
      </c>
      <c r="C146" s="64" t="s">
        <v>356</v>
      </c>
      <c r="D146" s="62">
        <v>320</v>
      </c>
      <c r="E146" s="62">
        <v>320</v>
      </c>
      <c r="F146" s="68">
        <v>118.32</v>
      </c>
      <c r="G146" s="68">
        <v>10</v>
      </c>
      <c r="H146" s="67">
        <f t="shared" si="2"/>
        <v>212.09666666666669</v>
      </c>
      <c r="I146" s="67">
        <f t="shared" si="3"/>
        <v>212.09666666666669</v>
      </c>
    </row>
    <row r="147" spans="1:9" ht="15.75" customHeight="1">
      <c r="A147" s="62">
        <v>125</v>
      </c>
      <c r="B147" s="95" t="s">
        <v>710</v>
      </c>
      <c r="C147" s="97" t="s">
        <v>459</v>
      </c>
      <c r="D147" s="62">
        <v>320</v>
      </c>
      <c r="E147" s="62">
        <v>320</v>
      </c>
      <c r="F147" s="68">
        <v>82.92</v>
      </c>
      <c r="G147" s="68"/>
      <c r="H147" s="67">
        <f t="shared" si="2"/>
        <v>237.07999999999998</v>
      </c>
      <c r="I147" s="67">
        <f t="shared" si="3"/>
        <v>237.07999999999998</v>
      </c>
    </row>
    <row r="148" spans="1:9">
      <c r="A148" s="62">
        <v>126</v>
      </c>
      <c r="B148" s="95" t="s">
        <v>151</v>
      </c>
      <c r="C148" s="97" t="s">
        <v>460</v>
      </c>
      <c r="D148" s="62">
        <v>320</v>
      </c>
      <c r="E148" s="62">
        <v>320</v>
      </c>
      <c r="F148" s="68">
        <v>124.32</v>
      </c>
      <c r="G148" s="68"/>
      <c r="H148" s="67">
        <f t="shared" si="2"/>
        <v>195.68</v>
      </c>
      <c r="I148" s="67">
        <f t="shared" si="3"/>
        <v>195.68</v>
      </c>
    </row>
    <row r="149" spans="1:9">
      <c r="A149" s="62">
        <v>127</v>
      </c>
      <c r="B149" s="95" t="s">
        <v>152</v>
      </c>
      <c r="C149" s="97" t="s">
        <v>461</v>
      </c>
      <c r="D149" s="62">
        <v>320</v>
      </c>
      <c r="E149" s="62">
        <v>320</v>
      </c>
      <c r="F149" s="68">
        <v>67.8</v>
      </c>
      <c r="G149" s="68"/>
      <c r="H149" s="67">
        <f t="shared" si="2"/>
        <v>252.2</v>
      </c>
      <c r="I149" s="67">
        <f t="shared" si="3"/>
        <v>252.2</v>
      </c>
    </row>
    <row r="150" spans="1:9">
      <c r="A150" s="62">
        <v>128</v>
      </c>
      <c r="B150" s="95" t="s">
        <v>153</v>
      </c>
      <c r="C150" s="97" t="s">
        <v>462</v>
      </c>
      <c r="D150" s="62">
        <v>250</v>
      </c>
      <c r="E150" s="62">
        <v>250</v>
      </c>
      <c r="F150" s="68">
        <v>135.72</v>
      </c>
      <c r="G150" s="111"/>
      <c r="H150" s="67">
        <f t="shared" si="2"/>
        <v>114.28</v>
      </c>
      <c r="I150" s="67">
        <f t="shared" si="3"/>
        <v>114.28</v>
      </c>
    </row>
    <row r="151" spans="1:9">
      <c r="A151" s="62">
        <v>129</v>
      </c>
      <c r="B151" s="95" t="s">
        <v>711</v>
      </c>
      <c r="C151" s="97" t="s">
        <v>463</v>
      </c>
      <c r="D151" s="62">
        <v>630</v>
      </c>
      <c r="E151" s="62">
        <v>630</v>
      </c>
      <c r="F151" s="68">
        <v>102.48</v>
      </c>
      <c r="G151" s="68"/>
      <c r="H151" s="67">
        <f t="shared" ref="H151:H214" si="4">E151-(F151-G151/0.96)</f>
        <v>527.52</v>
      </c>
      <c r="I151" s="67">
        <f t="shared" ref="I151:I214" si="5">H151</f>
        <v>527.52</v>
      </c>
    </row>
    <row r="152" spans="1:9">
      <c r="A152" s="62">
        <v>130</v>
      </c>
      <c r="B152" s="95" t="s">
        <v>712</v>
      </c>
      <c r="C152" s="97" t="s">
        <v>464</v>
      </c>
      <c r="D152" s="62">
        <v>320</v>
      </c>
      <c r="E152" s="62">
        <v>320</v>
      </c>
      <c r="F152" s="68">
        <v>197.16</v>
      </c>
      <c r="G152" s="111"/>
      <c r="H152" s="67">
        <f t="shared" si="4"/>
        <v>122.84</v>
      </c>
      <c r="I152" s="67">
        <f t="shared" si="5"/>
        <v>122.84</v>
      </c>
    </row>
    <row r="153" spans="1:9">
      <c r="A153" s="62">
        <v>131</v>
      </c>
      <c r="B153" s="95" t="s">
        <v>156</v>
      </c>
      <c r="C153" s="97" t="s">
        <v>465</v>
      </c>
      <c r="D153" s="62">
        <v>320</v>
      </c>
      <c r="E153" s="62">
        <v>320</v>
      </c>
      <c r="F153" s="68">
        <v>110.52</v>
      </c>
      <c r="G153" s="68">
        <v>15</v>
      </c>
      <c r="H153" s="67">
        <f t="shared" si="4"/>
        <v>225.10500000000002</v>
      </c>
      <c r="I153" s="67">
        <f t="shared" si="5"/>
        <v>225.10500000000002</v>
      </c>
    </row>
    <row r="154" spans="1:9">
      <c r="A154" s="62">
        <v>132</v>
      </c>
      <c r="B154" s="95" t="s">
        <v>157</v>
      </c>
      <c r="C154" s="97" t="s">
        <v>466</v>
      </c>
      <c r="D154" s="62">
        <v>400</v>
      </c>
      <c r="E154" s="62">
        <v>400</v>
      </c>
      <c r="F154" s="68">
        <v>185.28</v>
      </c>
      <c r="G154" s="68"/>
      <c r="H154" s="67">
        <f t="shared" si="4"/>
        <v>214.72</v>
      </c>
      <c r="I154" s="67">
        <f t="shared" si="5"/>
        <v>214.72</v>
      </c>
    </row>
    <row r="155" spans="1:9">
      <c r="A155" s="62">
        <v>133</v>
      </c>
      <c r="B155" s="95" t="s">
        <v>713</v>
      </c>
      <c r="C155" s="63" t="s">
        <v>421</v>
      </c>
      <c r="D155" s="62" t="s">
        <v>628</v>
      </c>
      <c r="E155" s="62">
        <v>1260</v>
      </c>
      <c r="F155" s="68">
        <v>337.8</v>
      </c>
      <c r="G155" s="68"/>
      <c r="H155" s="67">
        <f t="shared" si="4"/>
        <v>922.2</v>
      </c>
      <c r="I155" s="67">
        <f t="shared" si="5"/>
        <v>922.2</v>
      </c>
    </row>
    <row r="156" spans="1:9">
      <c r="A156" s="62">
        <v>134</v>
      </c>
      <c r="B156" s="95" t="s">
        <v>714</v>
      </c>
      <c r="C156" s="61" t="s">
        <v>545</v>
      </c>
      <c r="D156" s="62">
        <v>320</v>
      </c>
      <c r="E156" s="62">
        <v>320</v>
      </c>
      <c r="F156" s="68">
        <v>165.84</v>
      </c>
      <c r="G156" s="68"/>
      <c r="H156" s="67">
        <f t="shared" si="4"/>
        <v>154.16</v>
      </c>
      <c r="I156" s="67">
        <f t="shared" si="5"/>
        <v>154.16</v>
      </c>
    </row>
    <row r="157" spans="1:9">
      <c r="A157" s="62">
        <v>135</v>
      </c>
      <c r="B157" s="95" t="s">
        <v>715</v>
      </c>
      <c r="C157" s="61" t="s">
        <v>546</v>
      </c>
      <c r="D157" s="62">
        <v>320</v>
      </c>
      <c r="E157" s="62">
        <v>320</v>
      </c>
      <c r="F157" s="68">
        <v>95.04</v>
      </c>
      <c r="G157" s="111"/>
      <c r="H157" s="67">
        <f t="shared" si="4"/>
        <v>224.95999999999998</v>
      </c>
      <c r="I157" s="67">
        <f t="shared" si="5"/>
        <v>224.95999999999998</v>
      </c>
    </row>
    <row r="158" spans="1:9">
      <c r="A158" s="62">
        <v>136</v>
      </c>
      <c r="B158" s="95" t="s">
        <v>716</v>
      </c>
      <c r="C158" s="63" t="s">
        <v>436</v>
      </c>
      <c r="D158" s="62" t="s">
        <v>628</v>
      </c>
      <c r="E158" s="62">
        <v>1260</v>
      </c>
      <c r="F158" s="68">
        <v>612</v>
      </c>
      <c r="G158" s="68"/>
      <c r="H158" s="67">
        <f t="shared" si="4"/>
        <v>648</v>
      </c>
      <c r="I158" s="67">
        <f t="shared" si="5"/>
        <v>648</v>
      </c>
    </row>
    <row r="159" spans="1:9">
      <c r="A159" s="62">
        <v>137</v>
      </c>
      <c r="B159" s="95" t="s">
        <v>717</v>
      </c>
      <c r="C159" s="63" t="s">
        <v>437</v>
      </c>
      <c r="D159" s="62" t="s">
        <v>628</v>
      </c>
      <c r="E159" s="62">
        <v>1260</v>
      </c>
      <c r="F159" s="68">
        <v>521.40000000000009</v>
      </c>
      <c r="G159" s="111"/>
      <c r="H159" s="67">
        <f t="shared" si="4"/>
        <v>738.59999999999991</v>
      </c>
      <c r="I159" s="67">
        <f t="shared" si="5"/>
        <v>738.59999999999991</v>
      </c>
    </row>
    <row r="160" spans="1:9">
      <c r="A160" s="62">
        <v>138</v>
      </c>
      <c r="B160" s="95" t="s">
        <v>718</v>
      </c>
      <c r="C160" s="64" t="s">
        <v>357</v>
      </c>
      <c r="D160" s="62">
        <v>400</v>
      </c>
      <c r="E160" s="62">
        <v>400</v>
      </c>
      <c r="F160" s="68">
        <v>148.80000000000001</v>
      </c>
      <c r="G160" s="68"/>
      <c r="H160" s="67">
        <f t="shared" si="4"/>
        <v>251.2</v>
      </c>
      <c r="I160" s="67">
        <f t="shared" si="5"/>
        <v>251.2</v>
      </c>
    </row>
    <row r="161" spans="1:9">
      <c r="A161" s="62">
        <v>139</v>
      </c>
      <c r="B161" s="95" t="s">
        <v>45</v>
      </c>
      <c r="C161" s="64" t="s">
        <v>358</v>
      </c>
      <c r="D161" s="62">
        <v>400</v>
      </c>
      <c r="E161" s="62">
        <v>400</v>
      </c>
      <c r="F161" s="68">
        <v>106.8</v>
      </c>
      <c r="G161" s="68"/>
      <c r="H161" s="67">
        <f t="shared" si="4"/>
        <v>293.2</v>
      </c>
      <c r="I161" s="67">
        <f t="shared" si="5"/>
        <v>293.2</v>
      </c>
    </row>
    <row r="162" spans="1:9">
      <c r="A162" s="62">
        <v>140</v>
      </c>
      <c r="B162" s="95" t="s">
        <v>46</v>
      </c>
      <c r="C162" s="64" t="s">
        <v>359</v>
      </c>
      <c r="D162" s="62">
        <v>320</v>
      </c>
      <c r="E162" s="62">
        <v>320</v>
      </c>
      <c r="F162" s="68">
        <v>144.96</v>
      </c>
      <c r="G162" s="68"/>
      <c r="H162" s="67">
        <f t="shared" si="4"/>
        <v>175.04</v>
      </c>
      <c r="I162" s="67">
        <f t="shared" si="5"/>
        <v>175.04</v>
      </c>
    </row>
    <row r="163" spans="1:9">
      <c r="A163" s="62">
        <v>141</v>
      </c>
      <c r="B163" s="95" t="s">
        <v>719</v>
      </c>
      <c r="C163" s="64" t="s">
        <v>359</v>
      </c>
      <c r="D163" s="62" t="s">
        <v>629</v>
      </c>
      <c r="E163" s="62">
        <v>2000</v>
      </c>
      <c r="F163" s="68">
        <v>287.39999999999998</v>
      </c>
      <c r="G163" s="68"/>
      <c r="H163" s="67">
        <f t="shared" si="4"/>
        <v>1712.6</v>
      </c>
      <c r="I163" s="67">
        <f t="shared" si="5"/>
        <v>1712.6</v>
      </c>
    </row>
    <row r="164" spans="1:9">
      <c r="A164" s="62">
        <v>142</v>
      </c>
      <c r="B164" s="95" t="s">
        <v>720</v>
      </c>
      <c r="C164" s="64" t="s">
        <v>360</v>
      </c>
      <c r="D164" s="62">
        <v>400</v>
      </c>
      <c r="E164" s="62">
        <v>400</v>
      </c>
      <c r="F164" s="68">
        <v>144.32</v>
      </c>
      <c r="G164" s="68"/>
      <c r="H164" s="67">
        <f t="shared" si="4"/>
        <v>255.68</v>
      </c>
      <c r="I164" s="67">
        <f t="shared" si="5"/>
        <v>255.68</v>
      </c>
    </row>
    <row r="165" spans="1:9">
      <c r="A165" s="62">
        <v>143</v>
      </c>
      <c r="B165" s="95" t="s">
        <v>49</v>
      </c>
      <c r="C165" s="64" t="s">
        <v>360</v>
      </c>
      <c r="D165" s="62">
        <v>630</v>
      </c>
      <c r="E165" s="62">
        <v>630</v>
      </c>
      <c r="F165" s="68">
        <v>315.2</v>
      </c>
      <c r="G165" s="68"/>
      <c r="H165" s="67">
        <f t="shared" si="4"/>
        <v>314.8</v>
      </c>
      <c r="I165" s="67">
        <f t="shared" si="5"/>
        <v>314.8</v>
      </c>
    </row>
    <row r="166" spans="1:9">
      <c r="A166" s="62">
        <v>144</v>
      </c>
      <c r="B166" s="95" t="s">
        <v>50</v>
      </c>
      <c r="C166" s="64" t="s">
        <v>361</v>
      </c>
      <c r="D166" s="62">
        <v>320</v>
      </c>
      <c r="E166" s="62">
        <v>320</v>
      </c>
      <c r="F166" s="68">
        <v>81.12</v>
      </c>
      <c r="G166" s="111"/>
      <c r="H166" s="67">
        <f t="shared" si="4"/>
        <v>238.88</v>
      </c>
      <c r="I166" s="67">
        <f t="shared" si="5"/>
        <v>238.88</v>
      </c>
    </row>
    <row r="167" spans="1:9">
      <c r="A167" s="62">
        <v>145</v>
      </c>
      <c r="B167" s="95" t="s">
        <v>51</v>
      </c>
      <c r="C167" s="64" t="s">
        <v>362</v>
      </c>
      <c r="D167" s="62">
        <v>400</v>
      </c>
      <c r="E167" s="62">
        <v>400</v>
      </c>
      <c r="F167" s="68">
        <v>196.48</v>
      </c>
      <c r="G167" s="68"/>
      <c r="H167" s="67">
        <f t="shared" si="4"/>
        <v>203.52</v>
      </c>
      <c r="I167" s="67">
        <f t="shared" si="5"/>
        <v>203.52</v>
      </c>
    </row>
    <row r="168" spans="1:9">
      <c r="A168" s="62">
        <v>146</v>
      </c>
      <c r="B168" s="95" t="s">
        <v>52</v>
      </c>
      <c r="C168" s="64" t="s">
        <v>363</v>
      </c>
      <c r="D168" s="62">
        <v>400</v>
      </c>
      <c r="E168" s="62">
        <v>400</v>
      </c>
      <c r="F168" s="68">
        <v>179</v>
      </c>
      <c r="G168" s="68"/>
      <c r="H168" s="67">
        <f t="shared" si="4"/>
        <v>221</v>
      </c>
      <c r="I168" s="67">
        <f t="shared" si="5"/>
        <v>221</v>
      </c>
    </row>
    <row r="169" spans="1:9">
      <c r="A169" s="62">
        <v>147</v>
      </c>
      <c r="B169" s="95" t="s">
        <v>56</v>
      </c>
      <c r="C169" s="64" t="s">
        <v>367</v>
      </c>
      <c r="D169" s="62" t="s">
        <v>628</v>
      </c>
      <c r="E169" s="62">
        <v>1260</v>
      </c>
      <c r="F169" s="68">
        <v>480</v>
      </c>
      <c r="G169" s="68">
        <v>172</v>
      </c>
      <c r="H169" s="67">
        <f t="shared" si="4"/>
        <v>959.16666666666674</v>
      </c>
      <c r="I169" s="67">
        <f t="shared" si="5"/>
        <v>959.16666666666674</v>
      </c>
    </row>
    <row r="170" spans="1:9">
      <c r="A170" s="62">
        <v>148</v>
      </c>
      <c r="B170" s="95" t="s">
        <v>721</v>
      </c>
      <c r="C170" s="64" t="s">
        <v>364</v>
      </c>
      <c r="D170" s="62" t="s">
        <v>629</v>
      </c>
      <c r="E170" s="62">
        <v>2000</v>
      </c>
      <c r="F170" s="68">
        <v>504.08000000000004</v>
      </c>
      <c r="G170" s="68"/>
      <c r="H170" s="67">
        <f t="shared" si="4"/>
        <v>1495.92</v>
      </c>
      <c r="I170" s="67">
        <f t="shared" si="5"/>
        <v>1495.92</v>
      </c>
    </row>
    <row r="171" spans="1:9">
      <c r="A171" s="62">
        <v>149</v>
      </c>
      <c r="B171" s="95" t="s">
        <v>54</v>
      </c>
      <c r="C171" s="64" t="s">
        <v>365</v>
      </c>
      <c r="D171" s="62">
        <v>320</v>
      </c>
      <c r="E171" s="62">
        <v>320</v>
      </c>
      <c r="F171" s="68">
        <v>174.08</v>
      </c>
      <c r="G171" s="68"/>
      <c r="H171" s="67">
        <f t="shared" si="4"/>
        <v>145.91999999999999</v>
      </c>
      <c r="I171" s="67">
        <f t="shared" si="5"/>
        <v>145.91999999999999</v>
      </c>
    </row>
    <row r="172" spans="1:9">
      <c r="A172" s="62">
        <v>150</v>
      </c>
      <c r="B172" s="95" t="s">
        <v>722</v>
      </c>
      <c r="C172" s="63" t="s">
        <v>422</v>
      </c>
      <c r="D172" s="62" t="s">
        <v>628</v>
      </c>
      <c r="E172" s="62">
        <v>1260</v>
      </c>
      <c r="F172" s="68">
        <v>534.5</v>
      </c>
      <c r="G172" s="68"/>
      <c r="H172" s="67">
        <f t="shared" si="4"/>
        <v>725.5</v>
      </c>
      <c r="I172" s="67">
        <f t="shared" si="5"/>
        <v>725.5</v>
      </c>
    </row>
    <row r="173" spans="1:9">
      <c r="A173" s="62">
        <v>151</v>
      </c>
      <c r="B173" s="95" t="s">
        <v>55</v>
      </c>
      <c r="C173" s="64" t="s">
        <v>366</v>
      </c>
      <c r="D173" s="62">
        <v>320</v>
      </c>
      <c r="E173" s="62">
        <v>320</v>
      </c>
      <c r="F173" s="68">
        <v>172.8</v>
      </c>
      <c r="G173" s="68"/>
      <c r="H173" s="67">
        <f t="shared" si="4"/>
        <v>147.19999999999999</v>
      </c>
      <c r="I173" s="67">
        <f t="shared" si="5"/>
        <v>147.19999999999999</v>
      </c>
    </row>
    <row r="174" spans="1:9">
      <c r="A174" s="62">
        <v>152</v>
      </c>
      <c r="B174" s="95" t="s">
        <v>723</v>
      </c>
      <c r="C174" s="63" t="s">
        <v>444</v>
      </c>
      <c r="D174" s="62">
        <v>320</v>
      </c>
      <c r="E174" s="62">
        <v>320</v>
      </c>
      <c r="F174" s="68">
        <v>98.88</v>
      </c>
      <c r="G174" s="68"/>
      <c r="H174" s="67">
        <f t="shared" si="4"/>
        <v>221.12</v>
      </c>
      <c r="I174" s="67">
        <f t="shared" si="5"/>
        <v>221.12</v>
      </c>
    </row>
    <row r="175" spans="1:9">
      <c r="A175" s="62">
        <v>153</v>
      </c>
      <c r="B175" s="95" t="s">
        <v>724</v>
      </c>
      <c r="C175" s="63" t="s">
        <v>445</v>
      </c>
      <c r="D175" s="62">
        <v>320</v>
      </c>
      <c r="E175" s="62">
        <v>320</v>
      </c>
      <c r="F175" s="68">
        <v>200.8</v>
      </c>
      <c r="G175" s="68"/>
      <c r="H175" s="67">
        <f t="shared" si="4"/>
        <v>119.19999999999999</v>
      </c>
      <c r="I175" s="67">
        <f t="shared" si="5"/>
        <v>119.19999999999999</v>
      </c>
    </row>
    <row r="176" spans="1:9">
      <c r="A176" s="62">
        <v>154</v>
      </c>
      <c r="B176" s="95" t="s">
        <v>725</v>
      </c>
      <c r="C176" s="63" t="s">
        <v>446</v>
      </c>
      <c r="D176" s="62">
        <v>400</v>
      </c>
      <c r="E176" s="62">
        <v>400</v>
      </c>
      <c r="F176" s="68">
        <v>358.2</v>
      </c>
      <c r="G176" s="68"/>
      <c r="H176" s="67">
        <f t="shared" si="4"/>
        <v>41.800000000000011</v>
      </c>
      <c r="I176" s="67">
        <f t="shared" si="5"/>
        <v>41.800000000000011</v>
      </c>
    </row>
    <row r="177" spans="1:9">
      <c r="A177" s="62">
        <v>155</v>
      </c>
      <c r="B177" s="95" t="s">
        <v>726</v>
      </c>
      <c r="C177" s="63" t="s">
        <v>447</v>
      </c>
      <c r="D177" s="62">
        <v>320</v>
      </c>
      <c r="E177" s="62">
        <v>320</v>
      </c>
      <c r="F177" s="68">
        <v>98.64</v>
      </c>
      <c r="G177" s="68"/>
      <c r="H177" s="67">
        <f t="shared" si="4"/>
        <v>221.36</v>
      </c>
      <c r="I177" s="67">
        <f t="shared" si="5"/>
        <v>221.36</v>
      </c>
    </row>
    <row r="178" spans="1:9">
      <c r="A178" s="62">
        <v>156</v>
      </c>
      <c r="B178" s="95" t="s">
        <v>727</v>
      </c>
      <c r="C178" s="63" t="s">
        <v>448</v>
      </c>
      <c r="D178" s="62">
        <v>320</v>
      </c>
      <c r="E178" s="62">
        <v>320</v>
      </c>
      <c r="F178" s="68">
        <v>134.4</v>
      </c>
      <c r="G178" s="68"/>
      <c r="H178" s="67">
        <f t="shared" si="4"/>
        <v>185.6</v>
      </c>
      <c r="I178" s="67">
        <f t="shared" si="5"/>
        <v>185.6</v>
      </c>
    </row>
    <row r="179" spans="1:9">
      <c r="A179" s="62">
        <v>157</v>
      </c>
      <c r="B179" s="95" t="s">
        <v>728</v>
      </c>
      <c r="C179" s="61" t="s">
        <v>522</v>
      </c>
      <c r="D179" s="62">
        <v>560</v>
      </c>
      <c r="E179" s="62">
        <v>560</v>
      </c>
      <c r="F179" s="68">
        <v>51.2</v>
      </c>
      <c r="G179" s="68"/>
      <c r="H179" s="67">
        <f t="shared" si="4"/>
        <v>508.8</v>
      </c>
      <c r="I179" s="67">
        <f t="shared" si="5"/>
        <v>508.8</v>
      </c>
    </row>
    <row r="180" spans="1:9">
      <c r="A180" s="62">
        <v>158</v>
      </c>
      <c r="B180" s="95" t="s">
        <v>729</v>
      </c>
      <c r="C180" s="61" t="s">
        <v>521</v>
      </c>
      <c r="D180" s="62">
        <v>560</v>
      </c>
      <c r="E180" s="62">
        <v>560</v>
      </c>
      <c r="F180" s="68">
        <v>89.28</v>
      </c>
      <c r="G180" s="68"/>
      <c r="H180" s="67">
        <f t="shared" si="4"/>
        <v>470.72</v>
      </c>
      <c r="I180" s="67">
        <f t="shared" si="5"/>
        <v>470.72</v>
      </c>
    </row>
    <row r="181" spans="1:9">
      <c r="A181" s="62">
        <v>159</v>
      </c>
      <c r="B181" s="95" t="s">
        <v>815</v>
      </c>
      <c r="C181" s="61" t="s">
        <v>523</v>
      </c>
      <c r="D181" s="62" t="s">
        <v>630</v>
      </c>
      <c r="E181" s="62">
        <v>3200</v>
      </c>
      <c r="F181" s="68">
        <v>89.28</v>
      </c>
      <c r="G181" s="68"/>
      <c r="H181" s="67">
        <f t="shared" si="4"/>
        <v>3110.72</v>
      </c>
      <c r="I181" s="67">
        <f t="shared" si="5"/>
        <v>3110.72</v>
      </c>
    </row>
    <row r="182" spans="1:9">
      <c r="A182" s="62">
        <v>160</v>
      </c>
      <c r="B182" s="95" t="s">
        <v>730</v>
      </c>
      <c r="C182" s="63" t="s">
        <v>449</v>
      </c>
      <c r="D182" s="62">
        <v>320</v>
      </c>
      <c r="E182" s="62">
        <v>320</v>
      </c>
      <c r="F182" s="68">
        <v>236.16</v>
      </c>
      <c r="G182" s="68"/>
      <c r="H182" s="67">
        <f t="shared" si="4"/>
        <v>83.84</v>
      </c>
      <c r="I182" s="67">
        <f t="shared" si="5"/>
        <v>83.84</v>
      </c>
    </row>
    <row r="183" spans="1:9">
      <c r="A183" s="62">
        <v>161</v>
      </c>
      <c r="B183" s="95" t="s">
        <v>731</v>
      </c>
      <c r="C183" s="63" t="s">
        <v>450</v>
      </c>
      <c r="D183" s="62">
        <v>630</v>
      </c>
      <c r="E183" s="62">
        <v>630</v>
      </c>
      <c r="F183" s="68">
        <v>276</v>
      </c>
      <c r="G183" s="68"/>
      <c r="H183" s="67">
        <f t="shared" si="4"/>
        <v>354</v>
      </c>
      <c r="I183" s="67">
        <f t="shared" si="5"/>
        <v>354</v>
      </c>
    </row>
    <row r="184" spans="1:9">
      <c r="A184" s="62">
        <v>162</v>
      </c>
      <c r="B184" s="95" t="s">
        <v>732</v>
      </c>
      <c r="C184" s="63" t="s">
        <v>451</v>
      </c>
      <c r="D184" s="62">
        <v>630</v>
      </c>
      <c r="E184" s="62">
        <v>630</v>
      </c>
      <c r="F184" s="68">
        <v>236.96</v>
      </c>
      <c r="G184" s="68"/>
      <c r="H184" s="67">
        <f t="shared" si="4"/>
        <v>393.03999999999996</v>
      </c>
      <c r="I184" s="67">
        <f t="shared" si="5"/>
        <v>393.03999999999996</v>
      </c>
    </row>
    <row r="185" spans="1:9">
      <c r="A185" s="62">
        <v>163</v>
      </c>
      <c r="B185" s="95" t="s">
        <v>733</v>
      </c>
      <c r="C185" s="63" t="s">
        <v>452</v>
      </c>
      <c r="D185" s="62">
        <v>320</v>
      </c>
      <c r="E185" s="62">
        <v>320</v>
      </c>
      <c r="F185" s="68">
        <v>140.52000000000001</v>
      </c>
      <c r="G185" s="68"/>
      <c r="H185" s="67">
        <f t="shared" si="4"/>
        <v>179.48</v>
      </c>
      <c r="I185" s="67">
        <f t="shared" si="5"/>
        <v>179.48</v>
      </c>
    </row>
    <row r="186" spans="1:9">
      <c r="A186" s="62">
        <v>164</v>
      </c>
      <c r="B186" s="95" t="s">
        <v>734</v>
      </c>
      <c r="C186" s="63" t="s">
        <v>424</v>
      </c>
      <c r="D186" s="62">
        <v>320</v>
      </c>
      <c r="E186" s="62">
        <v>320</v>
      </c>
      <c r="F186" s="68">
        <v>105</v>
      </c>
      <c r="G186" s="68"/>
      <c r="H186" s="67">
        <f t="shared" si="4"/>
        <v>215</v>
      </c>
      <c r="I186" s="67">
        <f t="shared" si="5"/>
        <v>215</v>
      </c>
    </row>
    <row r="187" spans="1:9">
      <c r="A187" s="62">
        <v>165</v>
      </c>
      <c r="B187" s="95" t="s">
        <v>735</v>
      </c>
      <c r="C187" s="63" t="s">
        <v>423</v>
      </c>
      <c r="D187" s="62">
        <v>320</v>
      </c>
      <c r="E187" s="62">
        <v>320</v>
      </c>
      <c r="F187" s="68">
        <v>96.72</v>
      </c>
      <c r="G187" s="68"/>
      <c r="H187" s="67">
        <f t="shared" si="4"/>
        <v>223.28</v>
      </c>
      <c r="I187" s="67">
        <f t="shared" si="5"/>
        <v>223.28</v>
      </c>
    </row>
    <row r="188" spans="1:9">
      <c r="A188" s="62">
        <v>166</v>
      </c>
      <c r="B188" s="95" t="s">
        <v>736</v>
      </c>
      <c r="C188" s="61" t="s">
        <v>368</v>
      </c>
      <c r="D188" s="62">
        <v>320</v>
      </c>
      <c r="E188" s="62">
        <v>320</v>
      </c>
      <c r="F188" s="68">
        <v>178.92</v>
      </c>
      <c r="G188" s="68"/>
      <c r="H188" s="67">
        <f t="shared" si="4"/>
        <v>141.08000000000001</v>
      </c>
      <c r="I188" s="67">
        <f t="shared" si="5"/>
        <v>141.08000000000001</v>
      </c>
    </row>
    <row r="189" spans="1:9">
      <c r="A189" s="62">
        <v>167</v>
      </c>
      <c r="B189" s="95" t="s">
        <v>737</v>
      </c>
      <c r="C189" s="61" t="s">
        <v>369</v>
      </c>
      <c r="D189" s="62">
        <v>320</v>
      </c>
      <c r="E189" s="62">
        <v>320</v>
      </c>
      <c r="F189" s="68">
        <v>140.28</v>
      </c>
      <c r="G189" s="68"/>
      <c r="H189" s="67">
        <f t="shared" si="4"/>
        <v>179.72</v>
      </c>
      <c r="I189" s="67">
        <f t="shared" si="5"/>
        <v>179.72</v>
      </c>
    </row>
    <row r="190" spans="1:9">
      <c r="A190" s="62">
        <v>168</v>
      </c>
      <c r="B190" s="95" t="s">
        <v>738</v>
      </c>
      <c r="C190" s="61" t="s">
        <v>370</v>
      </c>
      <c r="D190" s="62">
        <v>400</v>
      </c>
      <c r="E190" s="62">
        <v>400</v>
      </c>
      <c r="F190" s="68">
        <v>166.4</v>
      </c>
      <c r="G190" s="68"/>
      <c r="H190" s="67">
        <f t="shared" si="4"/>
        <v>233.6</v>
      </c>
      <c r="I190" s="67">
        <f t="shared" si="5"/>
        <v>233.6</v>
      </c>
    </row>
    <row r="191" spans="1:9">
      <c r="A191" s="62">
        <v>169</v>
      </c>
      <c r="B191" s="95" t="s">
        <v>739</v>
      </c>
      <c r="C191" s="61" t="s">
        <v>371</v>
      </c>
      <c r="D191" s="62">
        <v>400</v>
      </c>
      <c r="E191" s="62">
        <v>400</v>
      </c>
      <c r="F191" s="68">
        <v>231.48</v>
      </c>
      <c r="G191" s="111"/>
      <c r="H191" s="67">
        <f t="shared" si="4"/>
        <v>168.52</v>
      </c>
      <c r="I191" s="67">
        <f t="shared" si="5"/>
        <v>168.52</v>
      </c>
    </row>
    <row r="192" spans="1:9">
      <c r="A192" s="62">
        <v>170</v>
      </c>
      <c r="B192" s="95" t="s">
        <v>740</v>
      </c>
      <c r="C192" s="61" t="s">
        <v>372</v>
      </c>
      <c r="D192" s="62">
        <v>400</v>
      </c>
      <c r="E192" s="62">
        <v>400</v>
      </c>
      <c r="F192" s="68">
        <v>194.76</v>
      </c>
      <c r="G192" s="68"/>
      <c r="H192" s="67">
        <f t="shared" si="4"/>
        <v>205.24</v>
      </c>
      <c r="I192" s="67">
        <f t="shared" si="5"/>
        <v>205.24</v>
      </c>
    </row>
    <row r="193" spans="1:9">
      <c r="A193" s="62">
        <v>171</v>
      </c>
      <c r="B193" s="95" t="s">
        <v>741</v>
      </c>
      <c r="C193" s="61" t="s">
        <v>373</v>
      </c>
      <c r="D193" s="62">
        <v>320</v>
      </c>
      <c r="E193" s="62">
        <v>320</v>
      </c>
      <c r="F193" s="68">
        <v>152.16</v>
      </c>
      <c r="G193" s="68"/>
      <c r="H193" s="67">
        <f t="shared" si="4"/>
        <v>167.84</v>
      </c>
      <c r="I193" s="67">
        <f t="shared" si="5"/>
        <v>167.84</v>
      </c>
    </row>
    <row r="194" spans="1:9">
      <c r="A194" s="62">
        <v>172</v>
      </c>
      <c r="B194" s="95" t="s">
        <v>742</v>
      </c>
      <c r="C194" s="63" t="s">
        <v>426</v>
      </c>
      <c r="D194" s="62">
        <v>400</v>
      </c>
      <c r="E194" s="62">
        <v>400</v>
      </c>
      <c r="F194" s="68">
        <v>190.56</v>
      </c>
      <c r="G194" s="68"/>
      <c r="H194" s="67">
        <f t="shared" si="4"/>
        <v>209.44</v>
      </c>
      <c r="I194" s="67">
        <f t="shared" si="5"/>
        <v>209.44</v>
      </c>
    </row>
    <row r="195" spans="1:9">
      <c r="A195" s="62">
        <v>173</v>
      </c>
      <c r="B195" s="95" t="s">
        <v>743</v>
      </c>
      <c r="C195" s="63" t="s">
        <v>425</v>
      </c>
      <c r="D195" s="62">
        <v>400</v>
      </c>
      <c r="E195" s="62">
        <v>400</v>
      </c>
      <c r="F195" s="68">
        <v>175.8</v>
      </c>
      <c r="G195" s="68">
        <v>40</v>
      </c>
      <c r="H195" s="67">
        <f t="shared" si="4"/>
        <v>265.86666666666667</v>
      </c>
      <c r="I195" s="67">
        <f t="shared" si="5"/>
        <v>265.86666666666667</v>
      </c>
    </row>
    <row r="196" spans="1:9">
      <c r="A196" s="62">
        <v>174</v>
      </c>
      <c r="B196" s="95" t="s">
        <v>744</v>
      </c>
      <c r="C196" s="63" t="s">
        <v>427</v>
      </c>
      <c r="D196" s="62">
        <v>400</v>
      </c>
      <c r="E196" s="62">
        <v>400</v>
      </c>
      <c r="F196" s="68">
        <v>125.28</v>
      </c>
      <c r="G196" s="111"/>
      <c r="H196" s="67">
        <f t="shared" si="4"/>
        <v>274.72000000000003</v>
      </c>
      <c r="I196" s="67">
        <f t="shared" si="5"/>
        <v>274.72000000000003</v>
      </c>
    </row>
    <row r="197" spans="1:9">
      <c r="A197" s="62">
        <v>175</v>
      </c>
      <c r="B197" s="95" t="s">
        <v>745</v>
      </c>
      <c r="C197" s="63" t="s">
        <v>428</v>
      </c>
      <c r="D197" s="62">
        <v>320</v>
      </c>
      <c r="E197" s="62">
        <v>320</v>
      </c>
      <c r="F197" s="68">
        <v>112.2</v>
      </c>
      <c r="G197" s="68"/>
      <c r="H197" s="67">
        <f t="shared" si="4"/>
        <v>207.8</v>
      </c>
      <c r="I197" s="67">
        <f t="shared" si="5"/>
        <v>207.8</v>
      </c>
    </row>
    <row r="198" spans="1:9">
      <c r="A198" s="62">
        <v>176</v>
      </c>
      <c r="B198" s="95" t="s">
        <v>746</v>
      </c>
      <c r="C198" s="63" t="s">
        <v>429</v>
      </c>
      <c r="D198" s="62">
        <v>320</v>
      </c>
      <c r="E198" s="62">
        <v>320</v>
      </c>
      <c r="F198" s="68">
        <v>132.24</v>
      </c>
      <c r="G198" s="68"/>
      <c r="H198" s="67">
        <f t="shared" si="4"/>
        <v>187.76</v>
      </c>
      <c r="I198" s="67">
        <f t="shared" si="5"/>
        <v>187.76</v>
      </c>
    </row>
    <row r="199" spans="1:9">
      <c r="A199" s="62">
        <v>177</v>
      </c>
      <c r="B199" s="95" t="s">
        <v>747</v>
      </c>
      <c r="C199" s="63" t="s">
        <v>430</v>
      </c>
      <c r="D199" s="62">
        <v>320</v>
      </c>
      <c r="E199" s="62">
        <v>320</v>
      </c>
      <c r="F199" s="68">
        <v>118.2</v>
      </c>
      <c r="G199" s="68"/>
      <c r="H199" s="67">
        <f t="shared" si="4"/>
        <v>201.8</v>
      </c>
      <c r="I199" s="67">
        <f t="shared" si="5"/>
        <v>201.8</v>
      </c>
    </row>
    <row r="200" spans="1:9">
      <c r="A200" s="62">
        <v>178</v>
      </c>
      <c r="B200" s="95" t="s">
        <v>748</v>
      </c>
      <c r="C200" s="61" t="s">
        <v>548</v>
      </c>
      <c r="D200" s="62">
        <v>320</v>
      </c>
      <c r="E200" s="62">
        <v>320</v>
      </c>
      <c r="F200" s="68">
        <v>156.24</v>
      </c>
      <c r="G200" s="111"/>
      <c r="H200" s="67">
        <f t="shared" si="4"/>
        <v>163.76</v>
      </c>
      <c r="I200" s="67">
        <f t="shared" si="5"/>
        <v>163.76</v>
      </c>
    </row>
    <row r="201" spans="1:9">
      <c r="A201" s="62">
        <v>179</v>
      </c>
      <c r="B201" s="95" t="s">
        <v>749</v>
      </c>
      <c r="C201" s="61" t="s">
        <v>546</v>
      </c>
      <c r="D201" s="62">
        <v>1000</v>
      </c>
      <c r="E201" s="62">
        <v>1000</v>
      </c>
      <c r="F201" s="68">
        <v>141.96</v>
      </c>
      <c r="G201" s="68"/>
      <c r="H201" s="67">
        <f t="shared" si="4"/>
        <v>858.04</v>
      </c>
      <c r="I201" s="67">
        <f t="shared" si="5"/>
        <v>858.04</v>
      </c>
    </row>
    <row r="202" spans="1:9">
      <c r="A202" s="62">
        <v>180</v>
      </c>
      <c r="B202" s="95" t="s">
        <v>750</v>
      </c>
      <c r="C202" s="63" t="s">
        <v>515</v>
      </c>
      <c r="D202" s="62">
        <v>400</v>
      </c>
      <c r="E202" s="62">
        <v>400</v>
      </c>
      <c r="F202" s="68">
        <v>40.72</v>
      </c>
      <c r="G202" s="68"/>
      <c r="H202" s="67">
        <f t="shared" si="4"/>
        <v>359.28</v>
      </c>
      <c r="I202" s="67">
        <f t="shared" si="5"/>
        <v>359.28</v>
      </c>
    </row>
    <row r="203" spans="1:9" ht="15" customHeight="1">
      <c r="A203" s="62">
        <v>181</v>
      </c>
      <c r="B203" s="95" t="s">
        <v>751</v>
      </c>
      <c r="C203" s="63" t="s">
        <v>331</v>
      </c>
      <c r="D203" s="62">
        <v>320</v>
      </c>
      <c r="E203" s="62">
        <v>320</v>
      </c>
      <c r="F203" s="68">
        <v>150.6</v>
      </c>
      <c r="G203" s="68"/>
      <c r="H203" s="67">
        <f t="shared" si="4"/>
        <v>169.4</v>
      </c>
      <c r="I203" s="67">
        <f t="shared" si="5"/>
        <v>169.4</v>
      </c>
    </row>
    <row r="204" spans="1:9" ht="15" customHeight="1">
      <c r="A204" s="62">
        <v>182</v>
      </c>
      <c r="B204" s="95" t="s">
        <v>752</v>
      </c>
      <c r="C204" s="63" t="s">
        <v>332</v>
      </c>
      <c r="D204" s="62">
        <v>320</v>
      </c>
      <c r="E204" s="62">
        <v>320</v>
      </c>
      <c r="F204" s="68">
        <v>150.84</v>
      </c>
      <c r="G204" s="68"/>
      <c r="H204" s="67">
        <f t="shared" si="4"/>
        <v>169.16</v>
      </c>
      <c r="I204" s="67">
        <f t="shared" si="5"/>
        <v>169.16</v>
      </c>
    </row>
    <row r="205" spans="1:9" ht="15" customHeight="1">
      <c r="A205" s="62">
        <v>183</v>
      </c>
      <c r="B205" s="95" t="s">
        <v>753</v>
      </c>
      <c r="C205" s="63" t="s">
        <v>333</v>
      </c>
      <c r="D205" s="62">
        <v>560</v>
      </c>
      <c r="E205" s="62">
        <v>560</v>
      </c>
      <c r="F205" s="68">
        <v>166.2</v>
      </c>
      <c r="G205" s="68"/>
      <c r="H205" s="67">
        <f t="shared" si="4"/>
        <v>393.8</v>
      </c>
      <c r="I205" s="67">
        <f t="shared" si="5"/>
        <v>393.8</v>
      </c>
    </row>
    <row r="206" spans="1:9" ht="15" customHeight="1">
      <c r="A206" s="62">
        <v>184</v>
      </c>
      <c r="B206" s="95" t="s">
        <v>754</v>
      </c>
      <c r="C206" s="63" t="s">
        <v>334</v>
      </c>
      <c r="D206" s="62">
        <v>320</v>
      </c>
      <c r="E206" s="62">
        <v>320</v>
      </c>
      <c r="F206" s="68">
        <v>118.92</v>
      </c>
      <c r="G206" s="68"/>
      <c r="H206" s="67">
        <f t="shared" si="4"/>
        <v>201.07999999999998</v>
      </c>
      <c r="I206" s="67">
        <f t="shared" si="5"/>
        <v>201.07999999999998</v>
      </c>
    </row>
    <row r="207" spans="1:9" ht="15" customHeight="1">
      <c r="A207" s="62">
        <v>185</v>
      </c>
      <c r="B207" s="95" t="s">
        <v>105</v>
      </c>
      <c r="C207" s="63" t="s">
        <v>414</v>
      </c>
      <c r="D207" s="62" t="s">
        <v>629</v>
      </c>
      <c r="E207" s="62">
        <v>2000</v>
      </c>
      <c r="F207" s="68">
        <v>468.3</v>
      </c>
      <c r="G207" s="111"/>
      <c r="H207" s="67">
        <f t="shared" si="4"/>
        <v>1531.7</v>
      </c>
      <c r="I207" s="67">
        <f t="shared" si="5"/>
        <v>1531.7</v>
      </c>
    </row>
    <row r="208" spans="1:9" ht="15" customHeight="1">
      <c r="A208" s="62">
        <v>186</v>
      </c>
      <c r="B208" s="95" t="s">
        <v>31</v>
      </c>
      <c r="C208" s="64" t="s">
        <v>344</v>
      </c>
      <c r="D208" s="62">
        <v>320</v>
      </c>
      <c r="E208" s="62">
        <v>320</v>
      </c>
      <c r="F208" s="68">
        <v>151.80000000000001</v>
      </c>
      <c r="G208" s="68"/>
      <c r="H208" s="67">
        <f t="shared" si="4"/>
        <v>168.2</v>
      </c>
      <c r="I208" s="67">
        <f t="shared" si="5"/>
        <v>168.2</v>
      </c>
    </row>
    <row r="209" spans="1:9" ht="15" customHeight="1">
      <c r="A209" s="62">
        <v>187</v>
      </c>
      <c r="B209" s="95" t="s">
        <v>755</v>
      </c>
      <c r="C209" s="63" t="s">
        <v>590</v>
      </c>
      <c r="D209" s="62" t="s">
        <v>628</v>
      </c>
      <c r="E209" s="62">
        <v>1260</v>
      </c>
      <c r="F209" s="68">
        <v>118.32000000000001</v>
      </c>
      <c r="G209" s="68"/>
      <c r="H209" s="67">
        <f t="shared" si="4"/>
        <v>1141.68</v>
      </c>
      <c r="I209" s="67">
        <f t="shared" si="5"/>
        <v>1141.68</v>
      </c>
    </row>
    <row r="210" spans="1:9" ht="15" customHeight="1">
      <c r="A210" s="62">
        <v>188</v>
      </c>
      <c r="B210" s="95" t="s">
        <v>756</v>
      </c>
      <c r="C210" s="61" t="s">
        <v>550</v>
      </c>
      <c r="D210" s="62" t="s">
        <v>628</v>
      </c>
      <c r="E210" s="62">
        <v>1260</v>
      </c>
      <c r="F210" s="68">
        <v>33.6</v>
      </c>
      <c r="G210" s="68"/>
      <c r="H210" s="67">
        <f t="shared" si="4"/>
        <v>1226.4000000000001</v>
      </c>
      <c r="I210" s="67">
        <f t="shared" si="5"/>
        <v>1226.4000000000001</v>
      </c>
    </row>
    <row r="211" spans="1:9" ht="15" customHeight="1">
      <c r="A211" s="62">
        <v>189</v>
      </c>
      <c r="B211" s="95" t="s">
        <v>757</v>
      </c>
      <c r="C211" s="63" t="s">
        <v>591</v>
      </c>
      <c r="D211" s="62" t="s">
        <v>628</v>
      </c>
      <c r="E211" s="62">
        <v>1260</v>
      </c>
      <c r="F211" s="68">
        <v>374.79999999999995</v>
      </c>
      <c r="G211" s="68"/>
      <c r="H211" s="67">
        <f t="shared" si="4"/>
        <v>885.2</v>
      </c>
      <c r="I211" s="67">
        <f t="shared" si="5"/>
        <v>885.2</v>
      </c>
    </row>
    <row r="212" spans="1:9" ht="15" customHeight="1">
      <c r="A212" s="62">
        <v>190</v>
      </c>
      <c r="B212" s="95" t="s">
        <v>758</v>
      </c>
      <c r="C212" s="61" t="s">
        <v>551</v>
      </c>
      <c r="D212" s="62" t="s">
        <v>629</v>
      </c>
      <c r="E212" s="62">
        <v>2000</v>
      </c>
      <c r="F212" s="68">
        <v>278.3</v>
      </c>
      <c r="G212" s="68"/>
      <c r="H212" s="67">
        <f t="shared" si="4"/>
        <v>1721.7</v>
      </c>
      <c r="I212" s="67">
        <f t="shared" si="5"/>
        <v>1721.7</v>
      </c>
    </row>
    <row r="213" spans="1:9" ht="15" customHeight="1">
      <c r="A213" s="62">
        <v>191</v>
      </c>
      <c r="B213" s="95" t="s">
        <v>286</v>
      </c>
      <c r="C213" s="63" t="s">
        <v>592</v>
      </c>
      <c r="D213" s="62" t="s">
        <v>325</v>
      </c>
      <c r="E213" s="62">
        <v>800</v>
      </c>
      <c r="F213" s="68">
        <v>178</v>
      </c>
      <c r="G213" s="111"/>
      <c r="H213" s="67">
        <f t="shared" si="4"/>
        <v>622</v>
      </c>
      <c r="I213" s="67">
        <f t="shared" si="5"/>
        <v>622</v>
      </c>
    </row>
    <row r="214" spans="1:9" ht="15" customHeight="1">
      <c r="A214" s="62">
        <v>192</v>
      </c>
      <c r="B214" s="95" t="s">
        <v>759</v>
      </c>
      <c r="C214" s="63" t="s">
        <v>335</v>
      </c>
      <c r="D214" s="62">
        <v>320</v>
      </c>
      <c r="E214" s="62">
        <v>320</v>
      </c>
      <c r="F214" s="68">
        <v>134.52000000000001</v>
      </c>
      <c r="G214" s="68"/>
      <c r="H214" s="67">
        <f t="shared" si="4"/>
        <v>185.48</v>
      </c>
      <c r="I214" s="67">
        <f t="shared" si="5"/>
        <v>185.48</v>
      </c>
    </row>
    <row r="215" spans="1:9" ht="15" customHeight="1">
      <c r="A215" s="62">
        <v>193</v>
      </c>
      <c r="B215" s="95" t="s">
        <v>760</v>
      </c>
      <c r="C215" s="63" t="s">
        <v>336</v>
      </c>
      <c r="D215" s="62">
        <v>320</v>
      </c>
      <c r="E215" s="62">
        <v>320</v>
      </c>
      <c r="F215" s="68">
        <v>218.88</v>
      </c>
      <c r="G215" s="68"/>
      <c r="H215" s="67">
        <f t="shared" ref="H215:H278" si="6">E215-(F215-G215/0.96)</f>
        <v>101.12</v>
      </c>
      <c r="I215" s="67">
        <f t="shared" ref="I215:I278" si="7">H215</f>
        <v>101.12</v>
      </c>
    </row>
    <row r="216" spans="1:9" ht="15" customHeight="1">
      <c r="A216" s="62">
        <v>194</v>
      </c>
      <c r="B216" s="95" t="s">
        <v>761</v>
      </c>
      <c r="C216" s="63" t="s">
        <v>337</v>
      </c>
      <c r="D216" s="62" t="s">
        <v>628</v>
      </c>
      <c r="E216" s="62">
        <v>1260</v>
      </c>
      <c r="F216" s="68">
        <v>294.60000000000002</v>
      </c>
      <c r="G216" s="68">
        <v>200</v>
      </c>
      <c r="H216" s="67">
        <f t="shared" si="6"/>
        <v>1173.7333333333333</v>
      </c>
      <c r="I216" s="67">
        <f t="shared" si="7"/>
        <v>1173.7333333333333</v>
      </c>
    </row>
    <row r="217" spans="1:9" ht="15" customHeight="1">
      <c r="A217" s="62">
        <v>195</v>
      </c>
      <c r="B217" s="95" t="s">
        <v>762</v>
      </c>
      <c r="C217" s="63" t="s">
        <v>516</v>
      </c>
      <c r="D217" s="62">
        <v>320</v>
      </c>
      <c r="E217" s="62">
        <v>320</v>
      </c>
      <c r="F217" s="68">
        <v>0</v>
      </c>
      <c r="G217" s="68"/>
      <c r="H217" s="67">
        <f t="shared" si="6"/>
        <v>320</v>
      </c>
      <c r="I217" s="67">
        <f t="shared" si="7"/>
        <v>320</v>
      </c>
    </row>
    <row r="218" spans="1:9" ht="15" customHeight="1">
      <c r="A218" s="62">
        <v>196</v>
      </c>
      <c r="B218" s="95" t="s">
        <v>763</v>
      </c>
      <c r="C218" s="61" t="s">
        <v>524</v>
      </c>
      <c r="D218" s="62" t="s">
        <v>628</v>
      </c>
      <c r="E218" s="62">
        <v>1260</v>
      </c>
      <c r="F218" s="68">
        <v>167.7</v>
      </c>
      <c r="G218" s="111"/>
      <c r="H218" s="67">
        <f t="shared" si="6"/>
        <v>1092.3</v>
      </c>
      <c r="I218" s="67">
        <f t="shared" si="7"/>
        <v>1092.3</v>
      </c>
    </row>
    <row r="219" spans="1:9" ht="15" customHeight="1">
      <c r="A219" s="62">
        <v>197</v>
      </c>
      <c r="B219" s="95" t="s">
        <v>764</v>
      </c>
      <c r="C219" s="63" t="s">
        <v>338</v>
      </c>
      <c r="D219" s="62">
        <v>320</v>
      </c>
      <c r="E219" s="62">
        <v>320</v>
      </c>
      <c r="F219" s="68">
        <v>147.6</v>
      </c>
      <c r="G219" s="68"/>
      <c r="H219" s="67">
        <f t="shared" si="6"/>
        <v>172.4</v>
      </c>
      <c r="I219" s="67">
        <f t="shared" si="7"/>
        <v>172.4</v>
      </c>
    </row>
    <row r="220" spans="1:9" ht="15" customHeight="1">
      <c r="A220" s="62">
        <v>198</v>
      </c>
      <c r="B220" s="95" t="s">
        <v>765</v>
      </c>
      <c r="C220" s="64" t="s">
        <v>345</v>
      </c>
      <c r="D220" s="62">
        <v>400</v>
      </c>
      <c r="E220" s="62">
        <v>400</v>
      </c>
      <c r="F220" s="68">
        <v>145.56</v>
      </c>
      <c r="G220" s="111"/>
      <c r="H220" s="67">
        <f t="shared" si="6"/>
        <v>254.44</v>
      </c>
      <c r="I220" s="67">
        <f t="shared" si="7"/>
        <v>254.44</v>
      </c>
    </row>
    <row r="221" spans="1:9" ht="15" customHeight="1">
      <c r="A221" s="62">
        <v>199</v>
      </c>
      <c r="B221" s="95" t="s">
        <v>766</v>
      </c>
      <c r="C221" s="63" t="s">
        <v>593</v>
      </c>
      <c r="D221" s="62">
        <v>320</v>
      </c>
      <c r="E221" s="62">
        <v>320</v>
      </c>
      <c r="F221" s="68">
        <v>118.4</v>
      </c>
      <c r="G221" s="68"/>
      <c r="H221" s="67">
        <f t="shared" si="6"/>
        <v>201.6</v>
      </c>
      <c r="I221" s="67">
        <f t="shared" si="7"/>
        <v>201.6</v>
      </c>
    </row>
    <row r="222" spans="1:9" ht="15" customHeight="1">
      <c r="A222" s="62">
        <v>200</v>
      </c>
      <c r="B222" s="95" t="s">
        <v>288</v>
      </c>
      <c r="C222" s="63" t="s">
        <v>594</v>
      </c>
      <c r="D222" s="62">
        <v>320</v>
      </c>
      <c r="E222" s="62">
        <v>320</v>
      </c>
      <c r="F222" s="68">
        <v>133.91999999999999</v>
      </c>
      <c r="G222" s="68"/>
      <c r="H222" s="67">
        <f t="shared" si="6"/>
        <v>186.08</v>
      </c>
      <c r="I222" s="67">
        <f t="shared" si="7"/>
        <v>186.08</v>
      </c>
    </row>
    <row r="223" spans="1:9" ht="15" customHeight="1">
      <c r="A223" s="62">
        <v>201</v>
      </c>
      <c r="B223" s="95" t="s">
        <v>767</v>
      </c>
      <c r="C223" s="63" t="s">
        <v>595</v>
      </c>
      <c r="D223" s="62" t="s">
        <v>628</v>
      </c>
      <c r="E223" s="62">
        <v>1260</v>
      </c>
      <c r="F223" s="68">
        <v>432.8</v>
      </c>
      <c r="G223" s="111"/>
      <c r="H223" s="67">
        <f t="shared" si="6"/>
        <v>827.2</v>
      </c>
      <c r="I223" s="67">
        <f t="shared" si="7"/>
        <v>827.2</v>
      </c>
    </row>
    <row r="224" spans="1:9" ht="15" customHeight="1">
      <c r="A224" s="62">
        <v>202</v>
      </c>
      <c r="B224" s="95" t="s">
        <v>768</v>
      </c>
      <c r="C224" s="63" t="s">
        <v>432</v>
      </c>
      <c r="D224" s="62">
        <v>400</v>
      </c>
      <c r="E224" s="62">
        <v>400</v>
      </c>
      <c r="F224" s="68">
        <v>119.4</v>
      </c>
      <c r="G224" s="68"/>
      <c r="H224" s="67">
        <f t="shared" si="6"/>
        <v>280.60000000000002</v>
      </c>
      <c r="I224" s="67">
        <f t="shared" si="7"/>
        <v>280.60000000000002</v>
      </c>
    </row>
    <row r="225" spans="1:9" ht="15" customHeight="1">
      <c r="A225" s="62">
        <v>203</v>
      </c>
      <c r="B225" s="95" t="s">
        <v>769</v>
      </c>
      <c r="C225" s="63" t="s">
        <v>431</v>
      </c>
      <c r="D225" s="62">
        <v>320</v>
      </c>
      <c r="E225" s="62">
        <v>320</v>
      </c>
      <c r="F225" s="68">
        <v>136.08000000000001</v>
      </c>
      <c r="G225" s="68"/>
      <c r="H225" s="67">
        <f t="shared" si="6"/>
        <v>183.92</v>
      </c>
      <c r="I225" s="67">
        <f t="shared" si="7"/>
        <v>183.92</v>
      </c>
    </row>
    <row r="226" spans="1:9" ht="15" customHeight="1">
      <c r="A226" s="62">
        <v>204</v>
      </c>
      <c r="B226" s="95" t="s">
        <v>770</v>
      </c>
      <c r="C226" s="63" t="s">
        <v>434</v>
      </c>
      <c r="D226" s="62">
        <v>320</v>
      </c>
      <c r="E226" s="62">
        <v>320</v>
      </c>
      <c r="F226" s="68">
        <v>133.19999999999999</v>
      </c>
      <c r="G226" s="68"/>
      <c r="H226" s="67">
        <f t="shared" si="6"/>
        <v>186.8</v>
      </c>
      <c r="I226" s="67">
        <f t="shared" si="7"/>
        <v>186.8</v>
      </c>
    </row>
    <row r="227" spans="1:9" ht="15" customHeight="1">
      <c r="A227" s="62">
        <v>205</v>
      </c>
      <c r="B227" s="95" t="s">
        <v>771</v>
      </c>
      <c r="C227" s="63" t="s">
        <v>433</v>
      </c>
      <c r="D227" s="62">
        <v>320</v>
      </c>
      <c r="E227" s="62">
        <v>320</v>
      </c>
      <c r="F227" s="68">
        <v>154.32</v>
      </c>
      <c r="G227" s="68"/>
      <c r="H227" s="67">
        <f t="shared" si="6"/>
        <v>165.68</v>
      </c>
      <c r="I227" s="67">
        <f t="shared" si="7"/>
        <v>165.68</v>
      </c>
    </row>
    <row r="228" spans="1:9" ht="15" customHeight="1">
      <c r="A228" s="62">
        <v>206</v>
      </c>
      <c r="B228" s="95" t="s">
        <v>290</v>
      </c>
      <c r="C228" s="63" t="s">
        <v>596</v>
      </c>
      <c r="D228" s="62" t="s">
        <v>629</v>
      </c>
      <c r="E228" s="62">
        <v>2000</v>
      </c>
      <c r="F228" s="68">
        <v>564.59999999999991</v>
      </c>
      <c r="G228" s="68"/>
      <c r="H228" s="67">
        <f t="shared" si="6"/>
        <v>1435.4</v>
      </c>
      <c r="I228" s="67">
        <f t="shared" si="7"/>
        <v>1435.4</v>
      </c>
    </row>
    <row r="229" spans="1:9" ht="15" customHeight="1">
      <c r="A229" s="62">
        <v>207</v>
      </c>
      <c r="B229" s="99" t="s">
        <v>640</v>
      </c>
      <c r="C229" s="61" t="s">
        <v>552</v>
      </c>
      <c r="D229" s="65" t="s">
        <v>628</v>
      </c>
      <c r="E229" s="65">
        <v>1260</v>
      </c>
      <c r="F229" s="70">
        <v>285</v>
      </c>
      <c r="G229" s="68"/>
      <c r="H229" s="67">
        <f t="shared" si="6"/>
        <v>975</v>
      </c>
      <c r="I229" s="67">
        <f t="shared" si="7"/>
        <v>975</v>
      </c>
    </row>
    <row r="230" spans="1:9" ht="15" customHeight="1">
      <c r="A230" s="62">
        <v>208</v>
      </c>
      <c r="B230" s="95" t="s">
        <v>772</v>
      </c>
      <c r="C230" s="63" t="s">
        <v>597</v>
      </c>
      <c r="D230" s="62" t="s">
        <v>628</v>
      </c>
      <c r="E230" s="62">
        <v>1260</v>
      </c>
      <c r="F230" s="68">
        <v>429.9</v>
      </c>
      <c r="G230" s="68"/>
      <c r="H230" s="67">
        <f t="shared" si="6"/>
        <v>830.1</v>
      </c>
      <c r="I230" s="67">
        <f t="shared" si="7"/>
        <v>830.1</v>
      </c>
    </row>
    <row r="231" spans="1:9" ht="15" customHeight="1">
      <c r="A231" s="62">
        <v>209</v>
      </c>
      <c r="B231" s="95" t="s">
        <v>292</v>
      </c>
      <c r="C231" s="63" t="s">
        <v>598</v>
      </c>
      <c r="D231" s="62" t="s">
        <v>628</v>
      </c>
      <c r="E231" s="62">
        <v>1260</v>
      </c>
      <c r="F231" s="68">
        <v>411</v>
      </c>
      <c r="G231" s="68"/>
      <c r="H231" s="67">
        <f t="shared" si="6"/>
        <v>849</v>
      </c>
      <c r="I231" s="67">
        <f t="shared" si="7"/>
        <v>849</v>
      </c>
    </row>
    <row r="232" spans="1:9" ht="15" customHeight="1">
      <c r="A232" s="62">
        <v>210</v>
      </c>
      <c r="B232" s="95" t="s">
        <v>293</v>
      </c>
      <c r="C232" s="63" t="s">
        <v>599</v>
      </c>
      <c r="D232" s="62" t="s">
        <v>628</v>
      </c>
      <c r="E232" s="62">
        <v>1260</v>
      </c>
      <c r="F232" s="68">
        <v>446.24</v>
      </c>
      <c r="G232" s="68"/>
      <c r="H232" s="67">
        <f t="shared" si="6"/>
        <v>813.76</v>
      </c>
      <c r="I232" s="67">
        <f t="shared" si="7"/>
        <v>813.76</v>
      </c>
    </row>
    <row r="233" spans="1:9" ht="15" customHeight="1">
      <c r="A233" s="62">
        <v>211</v>
      </c>
      <c r="B233" s="95" t="s">
        <v>294</v>
      </c>
      <c r="C233" s="63" t="s">
        <v>600</v>
      </c>
      <c r="D233" s="62" t="s">
        <v>628</v>
      </c>
      <c r="E233" s="62">
        <v>1260</v>
      </c>
      <c r="F233" s="68">
        <v>450</v>
      </c>
      <c r="G233" s="68"/>
      <c r="H233" s="67">
        <f t="shared" si="6"/>
        <v>810</v>
      </c>
      <c r="I233" s="67">
        <f t="shared" si="7"/>
        <v>810</v>
      </c>
    </row>
    <row r="234" spans="1:9" ht="15" customHeight="1">
      <c r="A234" s="62">
        <v>212</v>
      </c>
      <c r="B234" s="95" t="s">
        <v>295</v>
      </c>
      <c r="C234" s="63" t="s">
        <v>601</v>
      </c>
      <c r="D234" s="62" t="s">
        <v>628</v>
      </c>
      <c r="E234" s="62">
        <v>1260</v>
      </c>
      <c r="F234" s="68">
        <v>420</v>
      </c>
      <c r="G234" s="68"/>
      <c r="H234" s="67">
        <f t="shared" si="6"/>
        <v>840</v>
      </c>
      <c r="I234" s="67">
        <f t="shared" si="7"/>
        <v>840</v>
      </c>
    </row>
    <row r="235" spans="1:9">
      <c r="A235" s="62">
        <v>213</v>
      </c>
      <c r="B235" s="95" t="s">
        <v>296</v>
      </c>
      <c r="C235" s="63" t="s">
        <v>602</v>
      </c>
      <c r="D235" s="62" t="s">
        <v>628</v>
      </c>
      <c r="E235" s="62">
        <v>1260</v>
      </c>
      <c r="F235" s="68">
        <v>498.3</v>
      </c>
      <c r="G235" s="68"/>
      <c r="H235" s="67">
        <f t="shared" si="6"/>
        <v>761.7</v>
      </c>
      <c r="I235" s="67">
        <f t="shared" si="7"/>
        <v>761.7</v>
      </c>
    </row>
    <row r="236" spans="1:9">
      <c r="A236" s="62">
        <v>214</v>
      </c>
      <c r="B236" s="95" t="s">
        <v>773</v>
      </c>
      <c r="C236" s="63" t="s">
        <v>603</v>
      </c>
      <c r="D236" s="62" t="s">
        <v>628</v>
      </c>
      <c r="E236" s="62">
        <v>1260</v>
      </c>
      <c r="F236" s="68">
        <v>427.2</v>
      </c>
      <c r="G236" s="68"/>
      <c r="H236" s="67">
        <f t="shared" si="6"/>
        <v>832.8</v>
      </c>
      <c r="I236" s="67">
        <f t="shared" si="7"/>
        <v>832.8</v>
      </c>
    </row>
    <row r="237" spans="1:9">
      <c r="A237" s="62">
        <v>215</v>
      </c>
      <c r="B237" s="95" t="s">
        <v>774</v>
      </c>
      <c r="C237" s="63" t="s">
        <v>604</v>
      </c>
      <c r="D237" s="62">
        <v>320</v>
      </c>
      <c r="E237" s="62">
        <v>320</v>
      </c>
      <c r="F237" s="68">
        <v>164</v>
      </c>
      <c r="G237" s="111"/>
      <c r="H237" s="67">
        <f t="shared" si="6"/>
        <v>156</v>
      </c>
      <c r="I237" s="67">
        <f t="shared" si="7"/>
        <v>156</v>
      </c>
    </row>
    <row r="238" spans="1:9">
      <c r="A238" s="62">
        <v>216</v>
      </c>
      <c r="B238" s="95" t="s">
        <v>158</v>
      </c>
      <c r="C238" s="97" t="s">
        <v>477</v>
      </c>
      <c r="D238" s="62" t="s">
        <v>629</v>
      </c>
      <c r="E238" s="62">
        <v>2000</v>
      </c>
      <c r="F238" s="68">
        <v>530.70000000000005</v>
      </c>
      <c r="G238" s="68"/>
      <c r="H238" s="67">
        <f t="shared" si="6"/>
        <v>1469.3</v>
      </c>
      <c r="I238" s="67">
        <f t="shared" si="7"/>
        <v>1469.3</v>
      </c>
    </row>
    <row r="239" spans="1:9">
      <c r="A239" s="62">
        <v>217</v>
      </c>
      <c r="B239" s="95" t="s">
        <v>158</v>
      </c>
      <c r="C239" s="63" t="s">
        <v>605</v>
      </c>
      <c r="D239" s="62" t="s">
        <v>629</v>
      </c>
      <c r="E239" s="62">
        <v>2000</v>
      </c>
      <c r="F239" s="68">
        <v>530.70000000000005</v>
      </c>
      <c r="G239" s="68"/>
      <c r="H239" s="67">
        <f t="shared" si="6"/>
        <v>1469.3</v>
      </c>
      <c r="I239" s="67">
        <f t="shared" si="7"/>
        <v>1469.3</v>
      </c>
    </row>
    <row r="240" spans="1:9">
      <c r="A240" s="62">
        <v>218</v>
      </c>
      <c r="B240" s="95" t="s">
        <v>775</v>
      </c>
      <c r="C240" s="97" t="s">
        <v>478</v>
      </c>
      <c r="D240" s="62" t="s">
        <v>628</v>
      </c>
      <c r="E240" s="62">
        <v>1260</v>
      </c>
      <c r="F240" s="68">
        <v>366.1</v>
      </c>
      <c r="G240" s="68"/>
      <c r="H240" s="67">
        <f t="shared" si="6"/>
        <v>893.9</v>
      </c>
      <c r="I240" s="67">
        <f t="shared" si="7"/>
        <v>893.9</v>
      </c>
    </row>
    <row r="241" spans="1:9">
      <c r="A241" s="62">
        <v>219</v>
      </c>
      <c r="B241" s="95" t="s">
        <v>776</v>
      </c>
      <c r="C241" s="63" t="s">
        <v>606</v>
      </c>
      <c r="D241" s="62">
        <v>400</v>
      </c>
      <c r="E241" s="62">
        <v>400</v>
      </c>
      <c r="F241" s="68">
        <v>131.19999999999999</v>
      </c>
      <c r="G241" s="68">
        <v>5</v>
      </c>
      <c r="H241" s="67">
        <f t="shared" si="6"/>
        <v>274.00833333333333</v>
      </c>
      <c r="I241" s="67">
        <f t="shared" si="7"/>
        <v>274.00833333333333</v>
      </c>
    </row>
    <row r="242" spans="1:9">
      <c r="A242" s="62">
        <v>220</v>
      </c>
      <c r="B242" s="95" t="s">
        <v>160</v>
      </c>
      <c r="C242" s="97" t="s">
        <v>479</v>
      </c>
      <c r="D242" s="62" t="s">
        <v>628</v>
      </c>
      <c r="E242" s="62">
        <v>1260</v>
      </c>
      <c r="F242" s="68">
        <v>347.1</v>
      </c>
      <c r="G242" s="68"/>
      <c r="H242" s="67">
        <f t="shared" si="6"/>
        <v>912.9</v>
      </c>
      <c r="I242" s="67">
        <f t="shared" si="7"/>
        <v>912.9</v>
      </c>
    </row>
    <row r="243" spans="1:9">
      <c r="A243" s="62">
        <v>221</v>
      </c>
      <c r="B243" s="95" t="s">
        <v>160</v>
      </c>
      <c r="C243" s="63" t="s">
        <v>607</v>
      </c>
      <c r="D243" s="62" t="s">
        <v>628</v>
      </c>
      <c r="E243" s="62">
        <v>1260</v>
      </c>
      <c r="F243" s="68">
        <v>347.1</v>
      </c>
      <c r="G243" s="68"/>
      <c r="H243" s="67">
        <f t="shared" si="6"/>
        <v>912.9</v>
      </c>
      <c r="I243" s="67">
        <f t="shared" si="7"/>
        <v>912.9</v>
      </c>
    </row>
    <row r="244" spans="1:9">
      <c r="A244" s="62">
        <v>222</v>
      </c>
      <c r="B244" s="95" t="s">
        <v>300</v>
      </c>
      <c r="C244" s="63" t="s">
        <v>608</v>
      </c>
      <c r="D244" s="62">
        <v>400</v>
      </c>
      <c r="E244" s="62">
        <v>400</v>
      </c>
      <c r="F244" s="68">
        <v>111.84</v>
      </c>
      <c r="G244" s="111"/>
      <c r="H244" s="67">
        <f t="shared" si="6"/>
        <v>288.15999999999997</v>
      </c>
      <c r="I244" s="67">
        <f t="shared" si="7"/>
        <v>288.15999999999997</v>
      </c>
    </row>
    <row r="245" spans="1:9">
      <c r="A245" s="62">
        <v>223</v>
      </c>
      <c r="B245" s="95" t="s">
        <v>301</v>
      </c>
      <c r="C245" s="63" t="s">
        <v>609</v>
      </c>
      <c r="D245" s="62">
        <v>400</v>
      </c>
      <c r="E245" s="62">
        <v>400</v>
      </c>
      <c r="F245" s="68">
        <v>213.12</v>
      </c>
      <c r="G245" s="68"/>
      <c r="H245" s="67">
        <f t="shared" si="6"/>
        <v>186.88</v>
      </c>
      <c r="I245" s="67">
        <f t="shared" si="7"/>
        <v>186.88</v>
      </c>
    </row>
    <row r="246" spans="1:9" ht="25.5">
      <c r="A246" s="62">
        <v>224</v>
      </c>
      <c r="B246" s="95" t="s">
        <v>302</v>
      </c>
      <c r="C246" s="61" t="s">
        <v>610</v>
      </c>
      <c r="D246" s="62" t="s">
        <v>325</v>
      </c>
      <c r="E246" s="62">
        <v>800</v>
      </c>
      <c r="F246" s="68">
        <v>49</v>
      </c>
      <c r="G246" s="111"/>
      <c r="H246" s="67">
        <f t="shared" si="6"/>
        <v>751</v>
      </c>
      <c r="I246" s="67">
        <f t="shared" si="7"/>
        <v>751</v>
      </c>
    </row>
    <row r="247" spans="1:9">
      <c r="A247" s="62">
        <v>225</v>
      </c>
      <c r="B247" s="95" t="s">
        <v>777</v>
      </c>
      <c r="C247" s="63" t="s">
        <v>611</v>
      </c>
      <c r="D247" s="62">
        <v>400</v>
      </c>
      <c r="E247" s="62">
        <v>400</v>
      </c>
      <c r="F247" s="68">
        <v>12</v>
      </c>
      <c r="G247" s="111"/>
      <c r="H247" s="67">
        <f t="shared" si="6"/>
        <v>388</v>
      </c>
      <c r="I247" s="67">
        <f t="shared" si="7"/>
        <v>388</v>
      </c>
    </row>
    <row r="248" spans="1:9" ht="25.5">
      <c r="A248" s="62">
        <v>226</v>
      </c>
      <c r="B248" s="95" t="s">
        <v>245</v>
      </c>
      <c r="C248" s="61" t="s">
        <v>552</v>
      </c>
      <c r="D248" s="62" t="s">
        <v>631</v>
      </c>
      <c r="E248" s="62">
        <v>1260</v>
      </c>
      <c r="F248" s="68">
        <v>110.64</v>
      </c>
      <c r="G248" s="111">
        <v>30</v>
      </c>
      <c r="H248" s="67">
        <f t="shared" si="6"/>
        <v>1180.6099999999999</v>
      </c>
      <c r="I248" s="67">
        <f t="shared" si="7"/>
        <v>1180.6099999999999</v>
      </c>
    </row>
    <row r="249" spans="1:9">
      <c r="A249" s="62">
        <v>227</v>
      </c>
      <c r="B249" s="95" t="s">
        <v>778</v>
      </c>
      <c r="C249" s="63" t="s">
        <v>612</v>
      </c>
      <c r="D249" s="62" t="s">
        <v>325</v>
      </c>
      <c r="E249" s="62">
        <v>800</v>
      </c>
      <c r="F249" s="68">
        <v>148.48000000000002</v>
      </c>
      <c r="G249" s="68">
        <v>300</v>
      </c>
      <c r="H249" s="67">
        <f t="shared" si="6"/>
        <v>964.02</v>
      </c>
      <c r="I249" s="67">
        <f t="shared" si="7"/>
        <v>964.02</v>
      </c>
    </row>
    <row r="250" spans="1:9">
      <c r="A250" s="62">
        <v>228</v>
      </c>
      <c r="B250" s="95" t="s">
        <v>779</v>
      </c>
      <c r="C250" s="63" t="s">
        <v>613</v>
      </c>
      <c r="D250" s="62">
        <v>400</v>
      </c>
      <c r="E250" s="62">
        <v>400</v>
      </c>
      <c r="F250" s="68">
        <v>64.2</v>
      </c>
      <c r="G250" s="68"/>
      <c r="H250" s="67">
        <f t="shared" si="6"/>
        <v>335.8</v>
      </c>
      <c r="I250" s="67">
        <f t="shared" si="7"/>
        <v>335.8</v>
      </c>
    </row>
    <row r="251" spans="1:9">
      <c r="A251" s="62">
        <v>229</v>
      </c>
      <c r="B251" s="95" t="s">
        <v>306</v>
      </c>
      <c r="C251" s="63" t="s">
        <v>614</v>
      </c>
      <c r="D251" s="62" t="s">
        <v>629</v>
      </c>
      <c r="E251" s="62">
        <v>2000</v>
      </c>
      <c r="F251" s="68">
        <v>227.10000000000002</v>
      </c>
      <c r="G251" s="68"/>
      <c r="H251" s="67">
        <f t="shared" si="6"/>
        <v>1772.9</v>
      </c>
      <c r="I251" s="67">
        <f t="shared" si="7"/>
        <v>1772.9</v>
      </c>
    </row>
    <row r="252" spans="1:9">
      <c r="A252" s="62">
        <v>230</v>
      </c>
      <c r="B252" s="95" t="s">
        <v>307</v>
      </c>
      <c r="C252" s="63" t="s">
        <v>615</v>
      </c>
      <c r="D252" s="62" t="s">
        <v>628</v>
      </c>
      <c r="E252" s="62">
        <v>1260</v>
      </c>
      <c r="F252" s="68">
        <v>449.28000000000003</v>
      </c>
      <c r="G252" s="68"/>
      <c r="H252" s="67">
        <f t="shared" si="6"/>
        <v>810.72</v>
      </c>
      <c r="I252" s="67">
        <f t="shared" si="7"/>
        <v>810.72</v>
      </c>
    </row>
    <row r="253" spans="1:9">
      <c r="A253" s="62">
        <v>231</v>
      </c>
      <c r="B253" s="95" t="s">
        <v>780</v>
      </c>
      <c r="C253" s="63" t="s">
        <v>616</v>
      </c>
      <c r="D253" s="62" t="s">
        <v>628</v>
      </c>
      <c r="E253" s="62">
        <v>1260</v>
      </c>
      <c r="F253" s="68">
        <v>432.9</v>
      </c>
      <c r="G253" s="68"/>
      <c r="H253" s="67">
        <f t="shared" si="6"/>
        <v>827.1</v>
      </c>
      <c r="I253" s="67">
        <f t="shared" si="7"/>
        <v>827.1</v>
      </c>
    </row>
    <row r="254" spans="1:9">
      <c r="A254" s="62">
        <v>232</v>
      </c>
      <c r="B254" s="95" t="s">
        <v>781</v>
      </c>
      <c r="C254" s="97" t="s">
        <v>467</v>
      </c>
      <c r="D254" s="62">
        <v>630</v>
      </c>
      <c r="E254" s="62">
        <v>630</v>
      </c>
      <c r="F254" s="68">
        <v>236.4</v>
      </c>
      <c r="G254" s="68"/>
      <c r="H254" s="67">
        <f t="shared" si="6"/>
        <v>393.6</v>
      </c>
      <c r="I254" s="67">
        <f t="shared" si="7"/>
        <v>393.6</v>
      </c>
    </row>
    <row r="255" spans="1:9">
      <c r="A255" s="62">
        <v>233</v>
      </c>
      <c r="B255" s="95" t="s">
        <v>162</v>
      </c>
      <c r="C255" s="97" t="s">
        <v>468</v>
      </c>
      <c r="D255" s="62">
        <v>400</v>
      </c>
      <c r="E255" s="62">
        <v>400</v>
      </c>
      <c r="F255" s="68">
        <v>161.04</v>
      </c>
      <c r="G255" s="68"/>
      <c r="H255" s="67">
        <f t="shared" si="6"/>
        <v>238.96</v>
      </c>
      <c r="I255" s="67">
        <f t="shared" si="7"/>
        <v>238.96</v>
      </c>
    </row>
    <row r="256" spans="1:9">
      <c r="A256" s="62">
        <v>234</v>
      </c>
      <c r="B256" s="95" t="s">
        <v>163</v>
      </c>
      <c r="C256" s="97" t="s">
        <v>469</v>
      </c>
      <c r="D256" s="62">
        <v>400</v>
      </c>
      <c r="E256" s="62">
        <v>400</v>
      </c>
      <c r="F256" s="68">
        <v>133.44</v>
      </c>
      <c r="G256" s="111"/>
      <c r="H256" s="67">
        <f t="shared" si="6"/>
        <v>266.56</v>
      </c>
      <c r="I256" s="67">
        <f t="shared" si="7"/>
        <v>266.56</v>
      </c>
    </row>
    <row r="257" spans="1:9">
      <c r="A257" s="62">
        <v>235</v>
      </c>
      <c r="B257" s="95" t="s">
        <v>164</v>
      </c>
      <c r="C257" s="97" t="s">
        <v>470</v>
      </c>
      <c r="D257" s="62">
        <v>400</v>
      </c>
      <c r="E257" s="62">
        <v>400</v>
      </c>
      <c r="F257" s="68">
        <v>162</v>
      </c>
      <c r="G257" s="68"/>
      <c r="H257" s="67">
        <f t="shared" si="6"/>
        <v>238</v>
      </c>
      <c r="I257" s="67">
        <f t="shared" si="7"/>
        <v>238</v>
      </c>
    </row>
    <row r="258" spans="1:9">
      <c r="A258" s="62">
        <v>236</v>
      </c>
      <c r="B258" s="95" t="s">
        <v>165</v>
      </c>
      <c r="C258" s="97" t="s">
        <v>471</v>
      </c>
      <c r="D258" s="62">
        <v>400</v>
      </c>
      <c r="E258" s="62">
        <v>400</v>
      </c>
      <c r="F258" s="68">
        <v>162.36000000000001</v>
      </c>
      <c r="G258" s="68"/>
      <c r="H258" s="67">
        <f t="shared" si="6"/>
        <v>237.64</v>
      </c>
      <c r="I258" s="67">
        <f t="shared" si="7"/>
        <v>237.64</v>
      </c>
    </row>
    <row r="259" spans="1:9">
      <c r="A259" s="62">
        <v>237</v>
      </c>
      <c r="B259" s="95" t="s">
        <v>166</v>
      </c>
      <c r="C259" s="97" t="s">
        <v>472</v>
      </c>
      <c r="D259" s="62">
        <v>400</v>
      </c>
      <c r="E259" s="62">
        <v>400</v>
      </c>
      <c r="F259" s="68">
        <v>269.39999999999998</v>
      </c>
      <c r="G259" s="68"/>
      <c r="H259" s="67">
        <f t="shared" si="6"/>
        <v>130.60000000000002</v>
      </c>
      <c r="I259" s="67">
        <f t="shared" si="7"/>
        <v>130.60000000000002</v>
      </c>
    </row>
    <row r="260" spans="1:9" ht="13.5" customHeight="1">
      <c r="A260" s="62">
        <v>238</v>
      </c>
      <c r="B260" s="95" t="s">
        <v>167</v>
      </c>
      <c r="C260" s="97" t="s">
        <v>473</v>
      </c>
      <c r="D260" s="62">
        <v>400</v>
      </c>
      <c r="E260" s="62">
        <v>400</v>
      </c>
      <c r="F260" s="68">
        <v>110.88</v>
      </c>
      <c r="G260" s="112"/>
      <c r="H260" s="67">
        <f t="shared" si="6"/>
        <v>289.12</v>
      </c>
      <c r="I260" s="67">
        <f t="shared" si="7"/>
        <v>289.12</v>
      </c>
    </row>
    <row r="261" spans="1:9">
      <c r="A261" s="62">
        <v>239</v>
      </c>
      <c r="B261" s="95" t="s">
        <v>168</v>
      </c>
      <c r="C261" s="97" t="s">
        <v>474</v>
      </c>
      <c r="D261" s="62">
        <v>400</v>
      </c>
      <c r="E261" s="62">
        <v>400</v>
      </c>
      <c r="F261" s="68">
        <v>91.44</v>
      </c>
      <c r="G261" s="68"/>
      <c r="H261" s="67">
        <f t="shared" si="6"/>
        <v>308.56</v>
      </c>
      <c r="I261" s="67">
        <f t="shared" si="7"/>
        <v>308.56</v>
      </c>
    </row>
    <row r="262" spans="1:9">
      <c r="A262" s="62">
        <v>240</v>
      </c>
      <c r="B262" s="95" t="s">
        <v>169</v>
      </c>
      <c r="C262" s="97" t="s">
        <v>475</v>
      </c>
      <c r="D262" s="62">
        <v>400</v>
      </c>
      <c r="E262" s="62">
        <v>400</v>
      </c>
      <c r="F262" s="68">
        <v>149.4</v>
      </c>
      <c r="G262" s="68"/>
      <c r="H262" s="67">
        <f t="shared" si="6"/>
        <v>250.6</v>
      </c>
      <c r="I262" s="67">
        <f t="shared" si="7"/>
        <v>250.6</v>
      </c>
    </row>
    <row r="263" spans="1:9">
      <c r="A263" s="62">
        <v>241</v>
      </c>
      <c r="B263" s="95" t="s">
        <v>782</v>
      </c>
      <c r="C263" s="97" t="s">
        <v>476</v>
      </c>
      <c r="D263" s="62">
        <v>400</v>
      </c>
      <c r="E263" s="62">
        <v>400</v>
      </c>
      <c r="F263" s="68">
        <v>187.56</v>
      </c>
      <c r="G263" s="68"/>
      <c r="H263" s="67">
        <f t="shared" si="6"/>
        <v>212.44</v>
      </c>
      <c r="I263" s="67">
        <f t="shared" si="7"/>
        <v>212.44</v>
      </c>
    </row>
    <row r="264" spans="1:9" ht="13.5" customHeight="1">
      <c r="A264" s="62">
        <v>242</v>
      </c>
      <c r="B264" s="95" t="s">
        <v>83</v>
      </c>
      <c r="C264" s="63" t="s">
        <v>392</v>
      </c>
      <c r="D264" s="62">
        <v>320</v>
      </c>
      <c r="E264" s="62">
        <v>320</v>
      </c>
      <c r="F264" s="68">
        <v>180.24</v>
      </c>
      <c r="G264" s="67"/>
      <c r="H264" s="67">
        <f t="shared" si="6"/>
        <v>139.76</v>
      </c>
      <c r="I264" s="67">
        <f t="shared" si="7"/>
        <v>139.76</v>
      </c>
    </row>
    <row r="265" spans="1:9">
      <c r="A265" s="62">
        <v>243</v>
      </c>
      <c r="B265" s="95" t="s">
        <v>84</v>
      </c>
      <c r="C265" s="63" t="s">
        <v>393</v>
      </c>
      <c r="D265" s="62">
        <v>400</v>
      </c>
      <c r="E265" s="62">
        <v>400</v>
      </c>
      <c r="F265" s="68">
        <v>140.16</v>
      </c>
      <c r="G265" s="68"/>
      <c r="H265" s="67">
        <f t="shared" si="6"/>
        <v>259.84000000000003</v>
      </c>
      <c r="I265" s="67">
        <f t="shared" si="7"/>
        <v>259.84000000000003</v>
      </c>
    </row>
    <row r="266" spans="1:9">
      <c r="A266" s="62">
        <v>244</v>
      </c>
      <c r="B266" s="95" t="s">
        <v>85</v>
      </c>
      <c r="C266" s="63" t="s">
        <v>394</v>
      </c>
      <c r="D266" s="62">
        <v>630</v>
      </c>
      <c r="E266" s="62">
        <v>630</v>
      </c>
      <c r="F266" s="68">
        <v>277.8</v>
      </c>
      <c r="G266" s="68"/>
      <c r="H266" s="67">
        <f t="shared" si="6"/>
        <v>352.2</v>
      </c>
      <c r="I266" s="67">
        <f t="shared" si="7"/>
        <v>352.2</v>
      </c>
    </row>
    <row r="267" spans="1:9">
      <c r="A267" s="62">
        <v>245</v>
      </c>
      <c r="B267" s="95" t="s">
        <v>86</v>
      </c>
      <c r="C267" s="63" t="s">
        <v>395</v>
      </c>
      <c r="D267" s="62">
        <v>320</v>
      </c>
      <c r="E267" s="62">
        <v>320</v>
      </c>
      <c r="F267" s="68">
        <v>197.12</v>
      </c>
      <c r="G267" s="68"/>
      <c r="H267" s="67">
        <f t="shared" si="6"/>
        <v>122.88</v>
      </c>
      <c r="I267" s="67">
        <f t="shared" si="7"/>
        <v>122.88</v>
      </c>
    </row>
    <row r="268" spans="1:9">
      <c r="A268" s="62">
        <v>246</v>
      </c>
      <c r="B268" s="95" t="s">
        <v>87</v>
      </c>
      <c r="C268" s="63" t="s">
        <v>396</v>
      </c>
      <c r="D268" s="62">
        <v>320</v>
      </c>
      <c r="E268" s="62">
        <v>320</v>
      </c>
      <c r="F268" s="68">
        <v>183.36</v>
      </c>
      <c r="G268" s="68"/>
      <c r="H268" s="67">
        <f t="shared" si="6"/>
        <v>136.63999999999999</v>
      </c>
      <c r="I268" s="67">
        <f t="shared" si="7"/>
        <v>136.63999999999999</v>
      </c>
    </row>
    <row r="269" spans="1:9">
      <c r="A269" s="62">
        <v>247</v>
      </c>
      <c r="B269" s="95" t="s">
        <v>88</v>
      </c>
      <c r="C269" s="63" t="s">
        <v>397</v>
      </c>
      <c r="D269" s="62">
        <v>630</v>
      </c>
      <c r="E269" s="62">
        <v>630</v>
      </c>
      <c r="F269" s="68">
        <v>255.3</v>
      </c>
      <c r="G269" s="68"/>
      <c r="H269" s="67">
        <f t="shared" si="6"/>
        <v>374.7</v>
      </c>
      <c r="I269" s="67">
        <f t="shared" si="7"/>
        <v>374.7</v>
      </c>
    </row>
    <row r="270" spans="1:9">
      <c r="A270" s="62">
        <v>248</v>
      </c>
      <c r="B270" s="95" t="s">
        <v>89</v>
      </c>
      <c r="C270" s="63" t="s">
        <v>398</v>
      </c>
      <c r="D270" s="62">
        <v>320</v>
      </c>
      <c r="E270" s="62">
        <v>320</v>
      </c>
      <c r="F270" s="68">
        <v>222.08</v>
      </c>
      <c r="G270" s="68"/>
      <c r="H270" s="67">
        <f t="shared" si="6"/>
        <v>97.919999999999987</v>
      </c>
      <c r="I270" s="67">
        <f t="shared" si="7"/>
        <v>97.919999999999987</v>
      </c>
    </row>
    <row r="271" spans="1:9">
      <c r="A271" s="62">
        <v>249</v>
      </c>
      <c r="B271" s="95" t="s">
        <v>90</v>
      </c>
      <c r="C271" s="63" t="s">
        <v>399</v>
      </c>
      <c r="D271" s="62">
        <v>400</v>
      </c>
      <c r="E271" s="62">
        <v>400</v>
      </c>
      <c r="F271" s="68">
        <v>153.44</v>
      </c>
      <c r="G271" s="68"/>
      <c r="H271" s="67">
        <f t="shared" si="6"/>
        <v>246.56</v>
      </c>
      <c r="I271" s="67">
        <f t="shared" si="7"/>
        <v>246.56</v>
      </c>
    </row>
    <row r="272" spans="1:9">
      <c r="A272" s="62">
        <v>250</v>
      </c>
      <c r="B272" s="95" t="s">
        <v>91</v>
      </c>
      <c r="C272" s="63" t="s">
        <v>400</v>
      </c>
      <c r="D272" s="62">
        <v>630</v>
      </c>
      <c r="E272" s="62">
        <v>630</v>
      </c>
      <c r="F272" s="68">
        <v>260.39999999999998</v>
      </c>
      <c r="G272" s="111"/>
      <c r="H272" s="67">
        <f t="shared" si="6"/>
        <v>369.6</v>
      </c>
      <c r="I272" s="67">
        <f t="shared" si="7"/>
        <v>369.6</v>
      </c>
    </row>
    <row r="273" spans="1:9" ht="15" customHeight="1">
      <c r="A273" s="62">
        <v>251</v>
      </c>
      <c r="B273" s="95" t="s">
        <v>92</v>
      </c>
      <c r="C273" s="63" t="s">
        <v>401</v>
      </c>
      <c r="D273" s="62">
        <v>630</v>
      </c>
      <c r="E273" s="62">
        <v>630</v>
      </c>
      <c r="F273" s="68">
        <v>213.3</v>
      </c>
      <c r="G273" s="68"/>
      <c r="H273" s="67">
        <f t="shared" si="6"/>
        <v>416.7</v>
      </c>
      <c r="I273" s="67">
        <f t="shared" si="7"/>
        <v>416.7</v>
      </c>
    </row>
    <row r="274" spans="1:9">
      <c r="A274" s="62">
        <v>252</v>
      </c>
      <c r="B274" s="95" t="s">
        <v>93</v>
      </c>
      <c r="C274" s="63" t="s">
        <v>402</v>
      </c>
      <c r="D274" s="62">
        <v>320</v>
      </c>
      <c r="E274" s="62">
        <v>320</v>
      </c>
      <c r="F274" s="68">
        <v>153.44</v>
      </c>
      <c r="G274" s="68"/>
      <c r="H274" s="67">
        <f t="shared" si="6"/>
        <v>166.56</v>
      </c>
      <c r="I274" s="67">
        <f t="shared" si="7"/>
        <v>166.56</v>
      </c>
    </row>
    <row r="275" spans="1:9">
      <c r="A275" s="62">
        <v>253</v>
      </c>
      <c r="B275" s="95" t="s">
        <v>94</v>
      </c>
      <c r="C275" s="63" t="s">
        <v>403</v>
      </c>
      <c r="D275" s="62">
        <v>400</v>
      </c>
      <c r="E275" s="62">
        <v>400</v>
      </c>
      <c r="F275" s="68">
        <v>138.72</v>
      </c>
      <c r="G275" s="111"/>
      <c r="H275" s="67">
        <f t="shared" si="6"/>
        <v>261.27999999999997</v>
      </c>
      <c r="I275" s="67">
        <f t="shared" si="7"/>
        <v>261.27999999999997</v>
      </c>
    </row>
    <row r="276" spans="1:9" s="100" customFormat="1" ht="14.25" customHeight="1">
      <c r="A276" s="62">
        <v>254</v>
      </c>
      <c r="B276" s="95" t="s">
        <v>96</v>
      </c>
      <c r="C276" s="63" t="s">
        <v>404</v>
      </c>
      <c r="D276" s="62">
        <v>320</v>
      </c>
      <c r="E276" s="62">
        <v>320</v>
      </c>
      <c r="F276" s="68">
        <v>207.96</v>
      </c>
      <c r="G276" s="68"/>
      <c r="H276" s="67">
        <f t="shared" si="6"/>
        <v>112.03999999999999</v>
      </c>
      <c r="I276" s="67">
        <f t="shared" si="7"/>
        <v>112.03999999999999</v>
      </c>
    </row>
    <row r="277" spans="1:9">
      <c r="A277" s="62">
        <v>255</v>
      </c>
      <c r="B277" s="95" t="s">
        <v>95</v>
      </c>
      <c r="C277" s="63" t="s">
        <v>405</v>
      </c>
      <c r="D277" s="62" t="s">
        <v>628</v>
      </c>
      <c r="E277" s="62">
        <v>1260</v>
      </c>
      <c r="F277" s="68">
        <v>208.8</v>
      </c>
      <c r="G277" s="68"/>
      <c r="H277" s="67">
        <f t="shared" si="6"/>
        <v>1051.2</v>
      </c>
      <c r="I277" s="67">
        <f t="shared" si="7"/>
        <v>1051.2</v>
      </c>
    </row>
    <row r="278" spans="1:9">
      <c r="A278" s="62">
        <v>256</v>
      </c>
      <c r="B278" s="95" t="s">
        <v>97</v>
      </c>
      <c r="C278" s="63" t="s">
        <v>406</v>
      </c>
      <c r="D278" s="62">
        <v>400</v>
      </c>
      <c r="E278" s="62">
        <v>400</v>
      </c>
      <c r="F278" s="68">
        <v>139.04</v>
      </c>
      <c r="G278" s="68"/>
      <c r="H278" s="67">
        <f t="shared" si="6"/>
        <v>260.96000000000004</v>
      </c>
      <c r="I278" s="67">
        <f t="shared" si="7"/>
        <v>260.96000000000004</v>
      </c>
    </row>
    <row r="279" spans="1:9">
      <c r="A279" s="62">
        <v>257</v>
      </c>
      <c r="B279" s="95" t="s">
        <v>98</v>
      </c>
      <c r="C279" s="63" t="s">
        <v>407</v>
      </c>
      <c r="D279" s="62">
        <v>400</v>
      </c>
      <c r="E279" s="62">
        <v>400</v>
      </c>
      <c r="F279" s="68">
        <v>203.2</v>
      </c>
      <c r="G279" s="68"/>
      <c r="H279" s="67">
        <f t="shared" ref="H279:H338" si="8">E279-(F279-G279/0.96)</f>
        <v>196.8</v>
      </c>
      <c r="I279" s="67">
        <f t="shared" ref="I279:I338" si="9">H279</f>
        <v>196.8</v>
      </c>
    </row>
    <row r="280" spans="1:9">
      <c r="A280" s="62">
        <v>258</v>
      </c>
      <c r="B280" s="95" t="s">
        <v>99</v>
      </c>
      <c r="C280" s="63" t="s">
        <v>408</v>
      </c>
      <c r="D280" s="62">
        <v>320</v>
      </c>
      <c r="E280" s="62">
        <v>320</v>
      </c>
      <c r="F280" s="68">
        <v>206.72</v>
      </c>
      <c r="G280" s="111"/>
      <c r="H280" s="67">
        <f t="shared" si="8"/>
        <v>113.28</v>
      </c>
      <c r="I280" s="67">
        <f t="shared" si="9"/>
        <v>113.28</v>
      </c>
    </row>
    <row r="281" spans="1:9">
      <c r="A281" s="62">
        <v>259</v>
      </c>
      <c r="B281" s="95" t="s">
        <v>783</v>
      </c>
      <c r="C281" s="61" t="s">
        <v>554</v>
      </c>
      <c r="D281" s="62" t="s">
        <v>628</v>
      </c>
      <c r="E281" s="62">
        <v>1260</v>
      </c>
      <c r="F281" s="68">
        <v>168.32</v>
      </c>
      <c r="G281" s="68"/>
      <c r="H281" s="67">
        <f t="shared" si="8"/>
        <v>1091.68</v>
      </c>
      <c r="I281" s="67">
        <f t="shared" si="9"/>
        <v>1091.68</v>
      </c>
    </row>
    <row r="282" spans="1:9" ht="25.5">
      <c r="A282" s="62">
        <v>260</v>
      </c>
      <c r="B282" s="95" t="s">
        <v>784</v>
      </c>
      <c r="C282" s="66" t="s">
        <v>641</v>
      </c>
      <c r="D282" s="67" t="s">
        <v>629</v>
      </c>
      <c r="E282" s="67">
        <v>2000</v>
      </c>
      <c r="F282" s="68">
        <v>554.72</v>
      </c>
      <c r="G282" s="68"/>
      <c r="H282" s="67">
        <f t="shared" si="8"/>
        <v>1445.28</v>
      </c>
      <c r="I282" s="67">
        <f t="shared" si="9"/>
        <v>1445.28</v>
      </c>
    </row>
    <row r="283" spans="1:9">
      <c r="A283" s="62">
        <v>261</v>
      </c>
      <c r="B283" s="95" t="s">
        <v>785</v>
      </c>
      <c r="C283" s="63" t="s">
        <v>453</v>
      </c>
      <c r="D283" s="62" t="s">
        <v>629</v>
      </c>
      <c r="E283" s="62">
        <v>2000</v>
      </c>
      <c r="F283" s="68">
        <v>296.39999999999998</v>
      </c>
      <c r="G283" s="68"/>
      <c r="H283" s="67">
        <f t="shared" si="8"/>
        <v>1703.6</v>
      </c>
      <c r="I283" s="67">
        <f t="shared" si="9"/>
        <v>1703.6</v>
      </c>
    </row>
    <row r="284" spans="1:9">
      <c r="A284" s="62">
        <v>262</v>
      </c>
      <c r="B284" s="95" t="s">
        <v>786</v>
      </c>
      <c r="C284" s="63" t="s">
        <v>454</v>
      </c>
      <c r="D284" s="62" t="s">
        <v>629</v>
      </c>
      <c r="E284" s="62">
        <v>2000</v>
      </c>
      <c r="F284" s="68">
        <v>297.89999999999998</v>
      </c>
      <c r="G284" s="68"/>
      <c r="H284" s="67">
        <f t="shared" si="8"/>
        <v>1702.1</v>
      </c>
      <c r="I284" s="67">
        <f t="shared" si="9"/>
        <v>1702.1</v>
      </c>
    </row>
    <row r="285" spans="1:9">
      <c r="A285" s="62">
        <v>263</v>
      </c>
      <c r="B285" s="95" t="s">
        <v>787</v>
      </c>
      <c r="C285" s="63" t="s">
        <v>455</v>
      </c>
      <c r="D285" s="62" t="s">
        <v>628</v>
      </c>
      <c r="E285" s="62">
        <v>1260</v>
      </c>
      <c r="F285" s="68">
        <v>253.5</v>
      </c>
      <c r="G285" s="68"/>
      <c r="H285" s="67">
        <f t="shared" si="8"/>
        <v>1006.5</v>
      </c>
      <c r="I285" s="67">
        <f t="shared" si="9"/>
        <v>1006.5</v>
      </c>
    </row>
    <row r="286" spans="1:9">
      <c r="A286" s="62">
        <v>264</v>
      </c>
      <c r="B286" s="95" t="s">
        <v>788</v>
      </c>
      <c r="C286" s="63" t="s">
        <v>455</v>
      </c>
      <c r="D286" s="62" t="s">
        <v>628</v>
      </c>
      <c r="E286" s="62">
        <v>1260</v>
      </c>
      <c r="F286" s="68">
        <v>108.9</v>
      </c>
      <c r="G286" s="68"/>
      <c r="H286" s="67">
        <f t="shared" si="8"/>
        <v>1151.0999999999999</v>
      </c>
      <c r="I286" s="67">
        <f t="shared" si="9"/>
        <v>1151.0999999999999</v>
      </c>
    </row>
    <row r="287" spans="1:9">
      <c r="A287" s="62">
        <v>265</v>
      </c>
      <c r="B287" s="95" t="s">
        <v>789</v>
      </c>
      <c r="C287" s="63" t="s">
        <v>456</v>
      </c>
      <c r="D287" s="62" t="s">
        <v>628</v>
      </c>
      <c r="E287" s="62">
        <v>1260</v>
      </c>
      <c r="F287" s="68">
        <v>295.2</v>
      </c>
      <c r="G287" s="68"/>
      <c r="H287" s="67">
        <f t="shared" si="8"/>
        <v>964.8</v>
      </c>
      <c r="I287" s="67">
        <f t="shared" si="9"/>
        <v>964.8</v>
      </c>
    </row>
    <row r="288" spans="1:9">
      <c r="A288" s="62">
        <v>266</v>
      </c>
      <c r="B288" s="95" t="s">
        <v>790</v>
      </c>
      <c r="C288" s="63" t="s">
        <v>457</v>
      </c>
      <c r="D288" s="62" t="s">
        <v>628</v>
      </c>
      <c r="E288" s="62">
        <v>1260</v>
      </c>
      <c r="F288" s="68">
        <v>707.6</v>
      </c>
      <c r="G288" s="68"/>
      <c r="H288" s="67">
        <f t="shared" si="8"/>
        <v>552.4</v>
      </c>
      <c r="I288" s="67">
        <f t="shared" si="9"/>
        <v>552.4</v>
      </c>
    </row>
    <row r="289" spans="1:9">
      <c r="A289" s="62">
        <v>267</v>
      </c>
      <c r="B289" s="95" t="s">
        <v>791</v>
      </c>
      <c r="C289" s="61" t="s">
        <v>555</v>
      </c>
      <c r="D289" s="62">
        <v>400</v>
      </c>
      <c r="E289" s="62">
        <v>400</v>
      </c>
      <c r="F289" s="68">
        <v>155.76</v>
      </c>
      <c r="G289" s="68"/>
      <c r="H289" s="67">
        <f t="shared" si="8"/>
        <v>244.24</v>
      </c>
      <c r="I289" s="67">
        <f t="shared" si="9"/>
        <v>244.24</v>
      </c>
    </row>
    <row r="290" spans="1:9">
      <c r="A290" s="62">
        <v>268</v>
      </c>
      <c r="B290" s="95" t="s">
        <v>792</v>
      </c>
      <c r="C290" s="61" t="s">
        <v>556</v>
      </c>
      <c r="D290" s="62">
        <v>400</v>
      </c>
      <c r="E290" s="62">
        <v>400</v>
      </c>
      <c r="F290" s="68">
        <v>196.68</v>
      </c>
      <c r="G290" s="68"/>
      <c r="H290" s="67">
        <f t="shared" si="8"/>
        <v>203.32</v>
      </c>
      <c r="I290" s="67">
        <f t="shared" si="9"/>
        <v>203.32</v>
      </c>
    </row>
    <row r="291" spans="1:9">
      <c r="A291" s="62">
        <v>269</v>
      </c>
      <c r="B291" s="95" t="s">
        <v>793</v>
      </c>
      <c r="C291" s="61" t="s">
        <v>374</v>
      </c>
      <c r="D291" s="62">
        <v>400</v>
      </c>
      <c r="E291" s="62">
        <v>400</v>
      </c>
      <c r="F291" s="68">
        <v>189.12</v>
      </c>
      <c r="G291" s="68">
        <v>80</v>
      </c>
      <c r="H291" s="67">
        <f t="shared" si="8"/>
        <v>294.21333333333337</v>
      </c>
      <c r="I291" s="67">
        <f t="shared" si="9"/>
        <v>294.21333333333337</v>
      </c>
    </row>
    <row r="292" spans="1:9">
      <c r="A292" s="62">
        <v>270</v>
      </c>
      <c r="B292" s="95" t="s">
        <v>794</v>
      </c>
      <c r="C292" s="61" t="s">
        <v>375</v>
      </c>
      <c r="D292" s="62">
        <v>400</v>
      </c>
      <c r="E292" s="62">
        <v>400</v>
      </c>
      <c r="F292" s="68">
        <v>215.88</v>
      </c>
      <c r="G292" s="68"/>
      <c r="H292" s="67">
        <f t="shared" si="8"/>
        <v>184.12</v>
      </c>
      <c r="I292" s="67">
        <f t="shared" si="9"/>
        <v>184.12</v>
      </c>
    </row>
    <row r="293" spans="1:9">
      <c r="A293" s="62">
        <v>271</v>
      </c>
      <c r="B293" s="95" t="s">
        <v>795</v>
      </c>
      <c r="C293" s="61" t="s">
        <v>376</v>
      </c>
      <c r="D293" s="62">
        <v>320</v>
      </c>
      <c r="E293" s="62">
        <v>320</v>
      </c>
      <c r="F293" s="68">
        <v>206.76</v>
      </c>
      <c r="G293" s="68"/>
      <c r="H293" s="67">
        <f t="shared" si="8"/>
        <v>113.24000000000001</v>
      </c>
      <c r="I293" s="67">
        <f t="shared" si="9"/>
        <v>113.24000000000001</v>
      </c>
    </row>
    <row r="294" spans="1:9">
      <c r="A294" s="62">
        <v>272</v>
      </c>
      <c r="B294" s="95" t="s">
        <v>66</v>
      </c>
      <c r="C294" s="61" t="s">
        <v>377</v>
      </c>
      <c r="D294" s="62">
        <v>400</v>
      </c>
      <c r="E294" s="62">
        <v>400</v>
      </c>
      <c r="F294" s="68">
        <v>204.48</v>
      </c>
      <c r="G294" s="68"/>
      <c r="H294" s="67">
        <f t="shared" si="8"/>
        <v>195.52</v>
      </c>
      <c r="I294" s="67">
        <f t="shared" si="9"/>
        <v>195.52</v>
      </c>
    </row>
    <row r="295" spans="1:9">
      <c r="A295" s="62">
        <v>273</v>
      </c>
      <c r="B295" s="95" t="s">
        <v>796</v>
      </c>
      <c r="C295" s="61" t="s">
        <v>377</v>
      </c>
      <c r="D295" s="62">
        <v>400</v>
      </c>
      <c r="E295" s="62">
        <v>400</v>
      </c>
      <c r="F295" s="68">
        <v>223.68</v>
      </c>
      <c r="G295" s="68"/>
      <c r="H295" s="67">
        <f t="shared" si="8"/>
        <v>176.32</v>
      </c>
      <c r="I295" s="67">
        <f t="shared" si="9"/>
        <v>176.32</v>
      </c>
    </row>
    <row r="296" spans="1:9" ht="13.5" customHeight="1">
      <c r="A296" s="62">
        <v>274</v>
      </c>
      <c r="B296" s="95" t="s">
        <v>797</v>
      </c>
      <c r="C296" s="61" t="s">
        <v>378</v>
      </c>
      <c r="D296" s="62">
        <v>400</v>
      </c>
      <c r="E296" s="62">
        <v>400</v>
      </c>
      <c r="F296" s="68">
        <v>244.44</v>
      </c>
      <c r="G296" s="68"/>
      <c r="H296" s="67">
        <f t="shared" si="8"/>
        <v>155.56</v>
      </c>
      <c r="I296" s="67">
        <f t="shared" si="9"/>
        <v>155.56</v>
      </c>
    </row>
    <row r="297" spans="1:9">
      <c r="A297" s="62">
        <v>275</v>
      </c>
      <c r="B297" s="95" t="s">
        <v>798</v>
      </c>
      <c r="C297" s="61" t="s">
        <v>557</v>
      </c>
      <c r="D297" s="62">
        <v>400</v>
      </c>
      <c r="E297" s="62">
        <v>400</v>
      </c>
      <c r="F297" s="68">
        <v>107.88</v>
      </c>
      <c r="G297" s="68"/>
      <c r="H297" s="67">
        <f t="shared" si="8"/>
        <v>292.12</v>
      </c>
      <c r="I297" s="67">
        <f t="shared" si="9"/>
        <v>292.12</v>
      </c>
    </row>
    <row r="298" spans="1:9">
      <c r="A298" s="62">
        <v>276</v>
      </c>
      <c r="B298" s="95" t="s">
        <v>799</v>
      </c>
      <c r="C298" s="61" t="s">
        <v>558</v>
      </c>
      <c r="D298" s="62">
        <v>400</v>
      </c>
      <c r="E298" s="62">
        <v>400</v>
      </c>
      <c r="F298" s="68">
        <v>112.32</v>
      </c>
      <c r="G298" s="68"/>
      <c r="H298" s="67">
        <f t="shared" si="8"/>
        <v>287.68</v>
      </c>
      <c r="I298" s="67">
        <f t="shared" si="9"/>
        <v>287.68</v>
      </c>
    </row>
    <row r="299" spans="1:9">
      <c r="A299" s="62">
        <v>277</v>
      </c>
      <c r="B299" s="95" t="s">
        <v>800</v>
      </c>
      <c r="C299" s="61" t="s">
        <v>559</v>
      </c>
      <c r="D299" s="62">
        <v>400</v>
      </c>
      <c r="E299" s="62">
        <v>400</v>
      </c>
      <c r="F299" s="68">
        <v>139.68</v>
      </c>
      <c r="G299" s="68"/>
      <c r="H299" s="67">
        <f t="shared" si="8"/>
        <v>260.32</v>
      </c>
      <c r="I299" s="67">
        <f t="shared" si="9"/>
        <v>260.32</v>
      </c>
    </row>
    <row r="300" spans="1:9">
      <c r="A300" s="62">
        <v>278</v>
      </c>
      <c r="B300" s="95" t="s">
        <v>801</v>
      </c>
      <c r="C300" s="61" t="s">
        <v>379</v>
      </c>
      <c r="D300" s="62">
        <v>400</v>
      </c>
      <c r="E300" s="62">
        <v>400</v>
      </c>
      <c r="F300" s="68">
        <v>106.92</v>
      </c>
      <c r="G300" s="111"/>
      <c r="H300" s="67">
        <f t="shared" si="8"/>
        <v>293.08</v>
      </c>
      <c r="I300" s="67">
        <f t="shared" si="9"/>
        <v>293.08</v>
      </c>
    </row>
    <row r="301" spans="1:9">
      <c r="A301" s="62">
        <v>279</v>
      </c>
      <c r="B301" s="95" t="s">
        <v>802</v>
      </c>
      <c r="C301" s="97" t="s">
        <v>480</v>
      </c>
      <c r="D301" s="62">
        <v>400</v>
      </c>
      <c r="E301" s="62">
        <v>400</v>
      </c>
      <c r="F301" s="68">
        <v>243.2</v>
      </c>
      <c r="G301" s="68"/>
      <c r="H301" s="67">
        <f t="shared" si="8"/>
        <v>156.80000000000001</v>
      </c>
      <c r="I301" s="67">
        <f t="shared" si="9"/>
        <v>156.80000000000001</v>
      </c>
    </row>
    <row r="302" spans="1:9">
      <c r="A302" s="62">
        <v>280</v>
      </c>
      <c r="B302" s="95" t="s">
        <v>172</v>
      </c>
      <c r="C302" s="97" t="s">
        <v>481</v>
      </c>
      <c r="D302" s="62">
        <v>320</v>
      </c>
      <c r="E302" s="62">
        <v>320</v>
      </c>
      <c r="F302" s="68">
        <v>138.12</v>
      </c>
      <c r="G302" s="68"/>
      <c r="H302" s="67">
        <f t="shared" si="8"/>
        <v>181.88</v>
      </c>
      <c r="I302" s="67">
        <f t="shared" si="9"/>
        <v>181.88</v>
      </c>
    </row>
    <row r="303" spans="1:9">
      <c r="A303" s="62">
        <v>281</v>
      </c>
      <c r="B303" s="95" t="s">
        <v>173</v>
      </c>
      <c r="C303" s="97" t="s">
        <v>482</v>
      </c>
      <c r="D303" s="62">
        <v>400</v>
      </c>
      <c r="E303" s="62">
        <v>400</v>
      </c>
      <c r="F303" s="68">
        <v>187.68</v>
      </c>
      <c r="G303" s="68"/>
      <c r="H303" s="67">
        <f t="shared" si="8"/>
        <v>212.32</v>
      </c>
      <c r="I303" s="67">
        <f t="shared" si="9"/>
        <v>212.32</v>
      </c>
    </row>
    <row r="304" spans="1:9">
      <c r="A304" s="62">
        <v>282</v>
      </c>
      <c r="B304" s="95" t="s">
        <v>174</v>
      </c>
      <c r="C304" s="97" t="s">
        <v>483</v>
      </c>
      <c r="D304" s="62">
        <v>400</v>
      </c>
      <c r="E304" s="62">
        <v>400</v>
      </c>
      <c r="F304" s="68">
        <v>250.2</v>
      </c>
      <c r="G304" s="68"/>
      <c r="H304" s="67">
        <f t="shared" si="8"/>
        <v>149.80000000000001</v>
      </c>
      <c r="I304" s="67">
        <f t="shared" si="9"/>
        <v>149.80000000000001</v>
      </c>
    </row>
    <row r="305" spans="1:9">
      <c r="A305" s="62">
        <v>283</v>
      </c>
      <c r="B305" s="95" t="s">
        <v>175</v>
      </c>
      <c r="C305" s="97" t="s">
        <v>484</v>
      </c>
      <c r="D305" s="62">
        <v>400</v>
      </c>
      <c r="E305" s="62">
        <v>400</v>
      </c>
      <c r="F305" s="68">
        <v>279</v>
      </c>
      <c r="G305" s="68"/>
      <c r="H305" s="67">
        <f t="shared" si="8"/>
        <v>121</v>
      </c>
      <c r="I305" s="67">
        <f t="shared" si="9"/>
        <v>121</v>
      </c>
    </row>
    <row r="306" spans="1:9">
      <c r="A306" s="62">
        <v>284</v>
      </c>
      <c r="B306" s="95" t="s">
        <v>803</v>
      </c>
      <c r="C306" s="61" t="s">
        <v>560</v>
      </c>
      <c r="D306" s="62">
        <v>320</v>
      </c>
      <c r="E306" s="62">
        <v>320</v>
      </c>
      <c r="F306" s="68">
        <v>65.28</v>
      </c>
      <c r="G306" s="68"/>
      <c r="H306" s="67">
        <f t="shared" si="8"/>
        <v>254.72</v>
      </c>
      <c r="I306" s="67">
        <f t="shared" si="9"/>
        <v>254.72</v>
      </c>
    </row>
    <row r="307" spans="1:9" ht="17.25" customHeight="1">
      <c r="A307" s="62">
        <v>285</v>
      </c>
      <c r="B307" s="95" t="s">
        <v>176</v>
      </c>
      <c r="C307" s="97" t="s">
        <v>485</v>
      </c>
      <c r="D307" s="62">
        <v>630</v>
      </c>
      <c r="E307" s="62">
        <v>630</v>
      </c>
      <c r="F307" s="68">
        <v>86.88</v>
      </c>
      <c r="G307" s="68"/>
      <c r="H307" s="67">
        <f t="shared" si="8"/>
        <v>543.12</v>
      </c>
      <c r="I307" s="67">
        <f t="shared" si="9"/>
        <v>543.12</v>
      </c>
    </row>
    <row r="308" spans="1:9" ht="13.5" customHeight="1">
      <c r="A308" s="62">
        <v>286</v>
      </c>
      <c r="B308" s="95" t="s">
        <v>177</v>
      </c>
      <c r="C308" s="97" t="s">
        <v>486</v>
      </c>
      <c r="D308" s="62">
        <v>400</v>
      </c>
      <c r="E308" s="62">
        <v>400</v>
      </c>
      <c r="F308" s="68">
        <v>95.52</v>
      </c>
      <c r="G308" s="68"/>
      <c r="H308" s="67">
        <f t="shared" si="8"/>
        <v>304.48</v>
      </c>
      <c r="I308" s="67">
        <f t="shared" si="9"/>
        <v>304.48</v>
      </c>
    </row>
    <row r="309" spans="1:9" ht="13.5" customHeight="1">
      <c r="A309" s="62">
        <v>287</v>
      </c>
      <c r="B309" s="95" t="s">
        <v>804</v>
      </c>
      <c r="C309" s="63" t="s">
        <v>458</v>
      </c>
      <c r="D309" s="62">
        <v>400</v>
      </c>
      <c r="E309" s="62">
        <v>400</v>
      </c>
      <c r="F309" s="68">
        <v>151.84</v>
      </c>
      <c r="G309" s="68"/>
      <c r="H309" s="67">
        <f t="shared" si="8"/>
        <v>248.16</v>
      </c>
      <c r="I309" s="67">
        <f t="shared" si="9"/>
        <v>248.16</v>
      </c>
    </row>
    <row r="310" spans="1:9" ht="13.5" customHeight="1">
      <c r="A310" s="62">
        <v>288</v>
      </c>
      <c r="B310" s="95" t="s">
        <v>178</v>
      </c>
      <c r="C310" s="97" t="s">
        <v>487</v>
      </c>
      <c r="D310" s="62">
        <v>400</v>
      </c>
      <c r="E310" s="62">
        <v>400</v>
      </c>
      <c r="F310" s="68">
        <v>215.88</v>
      </c>
      <c r="G310" s="68"/>
      <c r="H310" s="67">
        <f t="shared" si="8"/>
        <v>184.12</v>
      </c>
      <c r="I310" s="67">
        <f t="shared" si="9"/>
        <v>184.12</v>
      </c>
    </row>
    <row r="311" spans="1:9" ht="13.5" customHeight="1">
      <c r="A311" s="62">
        <v>289</v>
      </c>
      <c r="B311" s="95" t="s">
        <v>805</v>
      </c>
      <c r="C311" s="97" t="s">
        <v>488</v>
      </c>
      <c r="D311" s="62" t="s">
        <v>628</v>
      </c>
      <c r="E311" s="62">
        <v>1260</v>
      </c>
      <c r="F311" s="68">
        <v>688.5</v>
      </c>
      <c r="G311" s="111">
        <v>80</v>
      </c>
      <c r="H311" s="67">
        <f t="shared" si="8"/>
        <v>654.83333333333337</v>
      </c>
      <c r="I311" s="67">
        <f t="shared" si="9"/>
        <v>654.83333333333337</v>
      </c>
    </row>
    <row r="312" spans="1:9" ht="13.5" customHeight="1">
      <c r="A312" s="62">
        <v>290</v>
      </c>
      <c r="B312" s="95" t="s">
        <v>180</v>
      </c>
      <c r="C312" s="97" t="s">
        <v>489</v>
      </c>
      <c r="D312" s="62" t="s">
        <v>628</v>
      </c>
      <c r="E312" s="62">
        <v>1260</v>
      </c>
      <c r="F312" s="68">
        <v>390.6</v>
      </c>
      <c r="G312" s="68"/>
      <c r="H312" s="67">
        <f t="shared" si="8"/>
        <v>869.4</v>
      </c>
      <c r="I312" s="67">
        <f t="shared" si="9"/>
        <v>869.4</v>
      </c>
    </row>
    <row r="313" spans="1:9" ht="13.5" customHeight="1">
      <c r="A313" s="62">
        <v>291</v>
      </c>
      <c r="B313" s="95" t="s">
        <v>181</v>
      </c>
      <c r="C313" s="97" t="s">
        <v>490</v>
      </c>
      <c r="D313" s="62" t="s">
        <v>628</v>
      </c>
      <c r="E313" s="62">
        <v>1260</v>
      </c>
      <c r="F313" s="68">
        <v>394.20000000000005</v>
      </c>
      <c r="G313" s="68"/>
      <c r="H313" s="67">
        <f t="shared" si="8"/>
        <v>865.8</v>
      </c>
      <c r="I313" s="67">
        <f t="shared" si="9"/>
        <v>865.8</v>
      </c>
    </row>
    <row r="314" spans="1:9" ht="13.5" customHeight="1">
      <c r="A314" s="62">
        <v>292</v>
      </c>
      <c r="B314" s="95" t="s">
        <v>182</v>
      </c>
      <c r="C314" s="101" t="s">
        <v>491</v>
      </c>
      <c r="D314" s="62" t="s">
        <v>628</v>
      </c>
      <c r="E314" s="62">
        <v>1260</v>
      </c>
      <c r="F314" s="68">
        <v>376.5</v>
      </c>
      <c r="G314" s="68"/>
      <c r="H314" s="67">
        <f t="shared" si="8"/>
        <v>883.5</v>
      </c>
      <c r="I314" s="67">
        <f t="shared" si="9"/>
        <v>883.5</v>
      </c>
    </row>
    <row r="315" spans="1:9" ht="13.5" customHeight="1">
      <c r="A315" s="62">
        <v>293</v>
      </c>
      <c r="B315" s="95" t="s">
        <v>806</v>
      </c>
      <c r="C315" s="63" t="s">
        <v>438</v>
      </c>
      <c r="D315" s="62" t="s">
        <v>628</v>
      </c>
      <c r="E315" s="62">
        <v>1260</v>
      </c>
      <c r="F315" s="68">
        <v>733.5</v>
      </c>
      <c r="G315" s="68"/>
      <c r="H315" s="67">
        <f t="shared" si="8"/>
        <v>526.5</v>
      </c>
      <c r="I315" s="67">
        <f t="shared" si="9"/>
        <v>526.5</v>
      </c>
    </row>
    <row r="316" spans="1:9" ht="13.5" customHeight="1">
      <c r="A316" s="62">
        <v>294</v>
      </c>
      <c r="B316" s="95" t="s">
        <v>807</v>
      </c>
      <c r="C316" s="63" t="s">
        <v>439</v>
      </c>
      <c r="D316" s="62" t="s">
        <v>628</v>
      </c>
      <c r="E316" s="62">
        <v>1260</v>
      </c>
      <c r="F316" s="68">
        <v>520.79999999999995</v>
      </c>
      <c r="G316" s="111"/>
      <c r="H316" s="67">
        <f t="shared" si="8"/>
        <v>739.2</v>
      </c>
      <c r="I316" s="67">
        <f t="shared" si="9"/>
        <v>739.2</v>
      </c>
    </row>
    <row r="317" spans="1:9" ht="13.5" customHeight="1">
      <c r="A317" s="62">
        <v>295</v>
      </c>
      <c r="B317" s="95" t="s">
        <v>808</v>
      </c>
      <c r="C317" s="63" t="s">
        <v>561</v>
      </c>
      <c r="D317" s="62" t="s">
        <v>629</v>
      </c>
      <c r="E317" s="62">
        <v>2000</v>
      </c>
      <c r="F317" s="68">
        <v>414.6</v>
      </c>
      <c r="G317" s="111"/>
      <c r="H317" s="67">
        <f t="shared" si="8"/>
        <v>1585.4</v>
      </c>
      <c r="I317" s="67">
        <f t="shared" si="9"/>
        <v>1585.4</v>
      </c>
    </row>
    <row r="318" spans="1:9" ht="13.5" customHeight="1">
      <c r="A318" s="62">
        <v>296</v>
      </c>
      <c r="B318" s="95" t="s">
        <v>809</v>
      </c>
      <c r="C318" s="63" t="s">
        <v>440</v>
      </c>
      <c r="D318" s="62" t="s">
        <v>628</v>
      </c>
      <c r="E318" s="62">
        <v>1260</v>
      </c>
      <c r="F318" s="68">
        <v>408.6</v>
      </c>
      <c r="G318" s="68"/>
      <c r="H318" s="67">
        <f t="shared" si="8"/>
        <v>851.4</v>
      </c>
      <c r="I318" s="67">
        <f t="shared" si="9"/>
        <v>851.4</v>
      </c>
    </row>
    <row r="319" spans="1:9" ht="13.5" customHeight="1">
      <c r="A319" s="62">
        <v>297</v>
      </c>
      <c r="B319" s="95" t="s">
        <v>810</v>
      </c>
      <c r="C319" s="63" t="s">
        <v>441</v>
      </c>
      <c r="D319" s="62" t="s">
        <v>628</v>
      </c>
      <c r="E319" s="62">
        <v>1260</v>
      </c>
      <c r="F319" s="68">
        <v>558.29999999999995</v>
      </c>
      <c r="G319" s="68"/>
      <c r="H319" s="67">
        <f t="shared" si="8"/>
        <v>701.7</v>
      </c>
      <c r="I319" s="67">
        <f t="shared" si="9"/>
        <v>701.7</v>
      </c>
    </row>
    <row r="320" spans="1:9" ht="13.5" customHeight="1">
      <c r="A320" s="62">
        <v>298</v>
      </c>
      <c r="B320" s="95" t="s">
        <v>811</v>
      </c>
      <c r="C320" s="63" t="s">
        <v>442</v>
      </c>
      <c r="D320" s="62" t="s">
        <v>628</v>
      </c>
      <c r="E320" s="62">
        <v>1260</v>
      </c>
      <c r="F320" s="68">
        <v>457.5</v>
      </c>
      <c r="G320" s="68"/>
      <c r="H320" s="67">
        <f t="shared" si="8"/>
        <v>802.5</v>
      </c>
      <c r="I320" s="67">
        <f t="shared" si="9"/>
        <v>802.5</v>
      </c>
    </row>
    <row r="321" spans="1:9" ht="13.5" customHeight="1">
      <c r="A321" s="62">
        <v>299</v>
      </c>
      <c r="B321" s="95" t="s">
        <v>812</v>
      </c>
      <c r="C321" s="63" t="s">
        <v>443</v>
      </c>
      <c r="D321" s="62" t="s">
        <v>628</v>
      </c>
      <c r="E321" s="62">
        <v>1260</v>
      </c>
      <c r="F321" s="68">
        <v>641.20000000000005</v>
      </c>
      <c r="G321" s="68"/>
      <c r="H321" s="67">
        <f t="shared" si="8"/>
        <v>618.79999999999995</v>
      </c>
      <c r="I321" s="67">
        <f t="shared" si="9"/>
        <v>618.79999999999995</v>
      </c>
    </row>
    <row r="322" spans="1:9" ht="18.75" customHeight="1">
      <c r="A322" s="62">
        <v>300</v>
      </c>
      <c r="B322" s="96" t="s">
        <v>813</v>
      </c>
      <c r="C322" s="61" t="s">
        <v>563</v>
      </c>
      <c r="D322" s="62" t="s">
        <v>628</v>
      </c>
      <c r="E322" s="62">
        <v>882</v>
      </c>
      <c r="F322" s="69">
        <v>670</v>
      </c>
      <c r="G322" s="62"/>
      <c r="H322" s="67">
        <f t="shared" si="8"/>
        <v>212</v>
      </c>
      <c r="I322" s="67">
        <f t="shared" si="9"/>
        <v>212</v>
      </c>
    </row>
    <row r="323" spans="1:9" ht="17.25" customHeight="1">
      <c r="A323" s="62">
        <v>301</v>
      </c>
      <c r="B323" s="4" t="s">
        <v>74</v>
      </c>
      <c r="C323" s="10" t="s">
        <v>383</v>
      </c>
      <c r="D323" s="3" t="s">
        <v>628</v>
      </c>
      <c r="E323" s="3">
        <v>1260</v>
      </c>
      <c r="F323" s="31">
        <v>90</v>
      </c>
      <c r="G323" s="31"/>
      <c r="H323" s="34">
        <f t="shared" si="8"/>
        <v>1170</v>
      </c>
      <c r="I323" s="34">
        <f t="shared" si="9"/>
        <v>1170</v>
      </c>
    </row>
    <row r="324" spans="1:9" ht="13.5" customHeight="1">
      <c r="A324" s="62">
        <v>302</v>
      </c>
      <c r="B324" s="4" t="s">
        <v>76</v>
      </c>
      <c r="C324" s="10" t="s">
        <v>384</v>
      </c>
      <c r="D324" s="3" t="s">
        <v>629</v>
      </c>
      <c r="E324" s="3">
        <v>2000</v>
      </c>
      <c r="F324" s="31">
        <v>440</v>
      </c>
      <c r="G324" s="31">
        <v>15</v>
      </c>
      <c r="H324" s="34">
        <f t="shared" si="8"/>
        <v>1575.625</v>
      </c>
      <c r="I324" s="34">
        <f t="shared" si="9"/>
        <v>1575.625</v>
      </c>
    </row>
    <row r="325" spans="1:9" ht="13.5" customHeight="1">
      <c r="A325" s="62">
        <v>303</v>
      </c>
      <c r="B325" s="4" t="s">
        <v>75</v>
      </c>
      <c r="C325" s="10" t="s">
        <v>385</v>
      </c>
      <c r="D325" s="3" t="s">
        <v>628</v>
      </c>
      <c r="E325" s="3">
        <v>1260</v>
      </c>
      <c r="F325" s="31">
        <v>630</v>
      </c>
      <c r="G325" s="31"/>
      <c r="H325" s="34">
        <f t="shared" si="8"/>
        <v>630</v>
      </c>
      <c r="I325" s="34">
        <f t="shared" si="9"/>
        <v>630</v>
      </c>
    </row>
    <row r="326" spans="1:9" ht="13.5" customHeight="1">
      <c r="A326" s="62">
        <v>304</v>
      </c>
      <c r="B326" s="4" t="s">
        <v>30</v>
      </c>
      <c r="C326" s="5" t="s">
        <v>343</v>
      </c>
      <c r="D326" s="3" t="s">
        <v>629</v>
      </c>
      <c r="E326" s="3">
        <v>2000</v>
      </c>
      <c r="F326" s="31">
        <v>500</v>
      </c>
      <c r="G326" s="31"/>
      <c r="H326" s="34">
        <f t="shared" si="8"/>
        <v>1500</v>
      </c>
      <c r="I326" s="34">
        <f t="shared" si="9"/>
        <v>1500</v>
      </c>
    </row>
    <row r="327" spans="1:9" ht="13.5" customHeight="1">
      <c r="A327" s="62">
        <v>305</v>
      </c>
      <c r="B327" s="4" t="s">
        <v>259</v>
      </c>
      <c r="C327" s="15" t="s">
        <v>565</v>
      </c>
      <c r="D327" s="3">
        <v>400</v>
      </c>
      <c r="E327" s="3">
        <v>400</v>
      </c>
      <c r="F327" s="31">
        <v>210</v>
      </c>
      <c r="G327" s="60"/>
      <c r="H327" s="34">
        <f t="shared" si="8"/>
        <v>190</v>
      </c>
      <c r="I327" s="34">
        <f t="shared" si="9"/>
        <v>190</v>
      </c>
    </row>
    <row r="328" spans="1:9" ht="13.5" customHeight="1">
      <c r="A328" s="62">
        <v>306</v>
      </c>
      <c r="B328" s="4" t="s">
        <v>258</v>
      </c>
      <c r="C328" s="11" t="s">
        <v>564</v>
      </c>
      <c r="D328" s="3" t="s">
        <v>628</v>
      </c>
      <c r="E328" s="3">
        <v>1260</v>
      </c>
      <c r="F328" s="31">
        <v>460</v>
      </c>
      <c r="G328" s="31"/>
      <c r="H328" s="34">
        <f t="shared" si="8"/>
        <v>800</v>
      </c>
      <c r="I328" s="34">
        <f t="shared" si="9"/>
        <v>800</v>
      </c>
    </row>
    <row r="329" spans="1:9" ht="13.5" customHeight="1">
      <c r="A329" s="62">
        <v>307</v>
      </c>
      <c r="B329" s="4" t="s">
        <v>27</v>
      </c>
      <c r="C329" s="5" t="s">
        <v>340</v>
      </c>
      <c r="D329" s="3" t="s">
        <v>628</v>
      </c>
      <c r="E329" s="3">
        <v>1260</v>
      </c>
      <c r="F329" s="31">
        <v>240</v>
      </c>
      <c r="G329" s="31"/>
      <c r="H329" s="34">
        <f t="shared" si="8"/>
        <v>1020</v>
      </c>
      <c r="I329" s="34">
        <f t="shared" si="9"/>
        <v>1020</v>
      </c>
    </row>
    <row r="330" spans="1:9" ht="13.5" customHeight="1">
      <c r="A330" s="62">
        <v>308</v>
      </c>
      <c r="B330" s="4" t="s">
        <v>26</v>
      </c>
      <c r="C330" s="5" t="s">
        <v>339</v>
      </c>
      <c r="D330" s="3" t="s">
        <v>629</v>
      </c>
      <c r="E330" s="3">
        <v>2000</v>
      </c>
      <c r="F330" s="31">
        <v>440</v>
      </c>
      <c r="G330" s="31"/>
      <c r="H330" s="34">
        <f t="shared" si="8"/>
        <v>1560</v>
      </c>
      <c r="I330" s="34">
        <f t="shared" si="9"/>
        <v>1560</v>
      </c>
    </row>
    <row r="331" spans="1:9" ht="13.5" customHeight="1">
      <c r="A331" s="62">
        <v>309</v>
      </c>
      <c r="B331" s="4" t="s">
        <v>73</v>
      </c>
      <c r="C331" s="4" t="s">
        <v>636</v>
      </c>
      <c r="D331" s="3" t="s">
        <v>629</v>
      </c>
      <c r="E331" s="3">
        <v>2000</v>
      </c>
      <c r="F331" s="31">
        <v>370</v>
      </c>
      <c r="G331" s="31">
        <v>80</v>
      </c>
      <c r="H331" s="34">
        <f t="shared" si="8"/>
        <v>1713.3333333333335</v>
      </c>
      <c r="I331" s="34">
        <f t="shared" si="9"/>
        <v>1713.3333333333335</v>
      </c>
    </row>
    <row r="332" spans="1:9" ht="13.5" customHeight="1">
      <c r="A332" s="62">
        <v>310</v>
      </c>
      <c r="B332" s="4" t="s">
        <v>71</v>
      </c>
      <c r="C332" s="10" t="s">
        <v>381</v>
      </c>
      <c r="D332" s="3" t="s">
        <v>629</v>
      </c>
      <c r="E332" s="3">
        <v>2000</v>
      </c>
      <c r="F332" s="31">
        <v>517</v>
      </c>
      <c r="G332" s="31"/>
      <c r="H332" s="34">
        <f t="shared" si="8"/>
        <v>1483</v>
      </c>
      <c r="I332" s="34">
        <f t="shared" si="9"/>
        <v>1483</v>
      </c>
    </row>
    <row r="333" spans="1:9" ht="13.5" customHeight="1">
      <c r="A333" s="62">
        <v>311</v>
      </c>
      <c r="B333" s="4" t="s">
        <v>72</v>
      </c>
      <c r="C333" s="10" t="s">
        <v>382</v>
      </c>
      <c r="D333" s="3" t="s">
        <v>628</v>
      </c>
      <c r="E333" s="3">
        <v>1260</v>
      </c>
      <c r="F333" s="31">
        <v>340</v>
      </c>
      <c r="G333" s="31"/>
      <c r="H333" s="34">
        <f t="shared" si="8"/>
        <v>920</v>
      </c>
      <c r="I333" s="34">
        <f t="shared" si="9"/>
        <v>920</v>
      </c>
    </row>
    <row r="334" spans="1:9" ht="13.5" customHeight="1">
      <c r="A334" s="62">
        <v>312</v>
      </c>
      <c r="B334" s="4" t="s">
        <v>257</v>
      </c>
      <c r="C334" s="15" t="s">
        <v>562</v>
      </c>
      <c r="D334" s="3" t="s">
        <v>629</v>
      </c>
      <c r="E334" s="3">
        <v>2000</v>
      </c>
      <c r="F334" s="31">
        <v>660</v>
      </c>
      <c r="G334" s="31"/>
      <c r="H334" s="34">
        <f t="shared" si="8"/>
        <v>1340</v>
      </c>
      <c r="I334" s="34">
        <f t="shared" si="9"/>
        <v>1340</v>
      </c>
    </row>
    <row r="335" spans="1:9" ht="13.5" customHeight="1">
      <c r="A335" s="62">
        <v>313</v>
      </c>
      <c r="B335" s="4" t="s">
        <v>70</v>
      </c>
      <c r="C335" s="10" t="s">
        <v>380</v>
      </c>
      <c r="D335" s="3" t="s">
        <v>629</v>
      </c>
      <c r="E335" s="3">
        <v>2000</v>
      </c>
      <c r="F335" s="31">
        <v>640</v>
      </c>
      <c r="G335" s="60">
        <v>70</v>
      </c>
      <c r="H335" s="34">
        <f t="shared" si="8"/>
        <v>1432.9166666666665</v>
      </c>
      <c r="I335" s="34">
        <f t="shared" si="9"/>
        <v>1432.9166666666665</v>
      </c>
    </row>
    <row r="336" spans="1:9" ht="13.5" customHeight="1">
      <c r="A336" s="62">
        <v>314</v>
      </c>
      <c r="B336" s="4" t="s">
        <v>69</v>
      </c>
      <c r="C336" s="10" t="s">
        <v>379</v>
      </c>
      <c r="D336" s="3" t="s">
        <v>629</v>
      </c>
      <c r="E336" s="3">
        <v>2000</v>
      </c>
      <c r="F336" s="31">
        <v>780</v>
      </c>
      <c r="G336" s="60"/>
      <c r="H336" s="34">
        <f t="shared" si="8"/>
        <v>1220</v>
      </c>
      <c r="I336" s="34">
        <f t="shared" si="9"/>
        <v>1220</v>
      </c>
    </row>
    <row r="337" spans="1:9" ht="13.5" customHeight="1">
      <c r="A337" s="62">
        <v>315</v>
      </c>
      <c r="B337" s="4" t="s">
        <v>28</v>
      </c>
      <c r="C337" s="5" t="s">
        <v>341</v>
      </c>
      <c r="D337" s="3" t="s">
        <v>628</v>
      </c>
      <c r="E337" s="3">
        <v>1260</v>
      </c>
      <c r="F337" s="31">
        <v>335</v>
      </c>
      <c r="G337" s="31"/>
      <c r="H337" s="34">
        <f t="shared" si="8"/>
        <v>925</v>
      </c>
      <c r="I337" s="34">
        <f t="shared" si="9"/>
        <v>925</v>
      </c>
    </row>
    <row r="338" spans="1:9" ht="18.75" customHeight="1">
      <c r="A338" s="62">
        <v>316</v>
      </c>
      <c r="B338" s="26" t="s">
        <v>29</v>
      </c>
      <c r="C338" s="18" t="s">
        <v>342</v>
      </c>
      <c r="D338" s="3" t="s">
        <v>629</v>
      </c>
      <c r="E338" s="3">
        <v>2000</v>
      </c>
      <c r="F338" s="31">
        <v>900</v>
      </c>
      <c r="G338" s="31"/>
      <c r="H338" s="34">
        <f t="shared" si="8"/>
        <v>1100</v>
      </c>
      <c r="I338" s="34">
        <f t="shared" si="9"/>
        <v>1100</v>
      </c>
    </row>
    <row r="339" spans="1:9">
      <c r="A339" s="146" t="s">
        <v>9</v>
      </c>
      <c r="B339" s="146"/>
      <c r="C339" s="146"/>
      <c r="D339" s="146"/>
      <c r="E339" s="146"/>
      <c r="F339" s="146"/>
      <c r="G339" s="146"/>
      <c r="H339" s="146"/>
      <c r="I339" s="146"/>
    </row>
    <row r="340" spans="1:9">
      <c r="A340" s="62"/>
      <c r="B340" s="102" t="s">
        <v>320</v>
      </c>
      <c r="C340" s="102"/>
      <c r="D340" s="102"/>
      <c r="E340" s="102"/>
      <c r="F340" s="103"/>
      <c r="G340" s="104"/>
      <c r="H340" s="105"/>
      <c r="I340" s="105"/>
    </row>
    <row r="341" spans="1:9">
      <c r="A341" s="62"/>
      <c r="B341" s="4"/>
      <c r="C341" s="5"/>
      <c r="D341" s="3"/>
      <c r="E341" s="3"/>
      <c r="F341" s="31"/>
      <c r="G341" s="31"/>
      <c r="H341" s="34"/>
      <c r="I341" s="34"/>
    </row>
    <row r="342" spans="1:9">
      <c r="A342" s="62"/>
      <c r="B342" s="102"/>
      <c r="C342" s="102"/>
      <c r="D342" s="102"/>
      <c r="E342" s="102"/>
      <c r="F342" s="103"/>
      <c r="G342" s="104"/>
      <c r="H342" s="105"/>
      <c r="I342" s="105"/>
    </row>
    <row r="343" spans="1:9">
      <c r="A343" s="62"/>
      <c r="B343" s="102"/>
      <c r="C343" s="102"/>
      <c r="D343" s="102"/>
      <c r="E343" s="102"/>
      <c r="F343" s="103"/>
      <c r="G343" s="104"/>
      <c r="H343" s="105"/>
      <c r="I343" s="105"/>
    </row>
    <row r="344" spans="1:9">
      <c r="A344" s="106"/>
      <c r="B344" s="107"/>
      <c r="C344" s="107"/>
      <c r="D344" s="107"/>
      <c r="E344" s="107"/>
      <c r="F344" s="108"/>
      <c r="G344" s="109"/>
      <c r="H344" s="110"/>
      <c r="I344" s="110"/>
    </row>
  </sheetData>
  <autoFilter ref="A21:I341"/>
  <mergeCells count="21">
    <mergeCell ref="B2:F2"/>
    <mergeCell ref="B3:F4"/>
    <mergeCell ref="B5:F5"/>
    <mergeCell ref="H5:I5"/>
    <mergeCell ref="B6:F6"/>
    <mergeCell ref="H6:I7"/>
    <mergeCell ref="B7:F7"/>
    <mergeCell ref="A9:I9"/>
    <mergeCell ref="B11:B12"/>
    <mergeCell ref="C11:D11"/>
    <mergeCell ref="F11:G11"/>
    <mergeCell ref="C12:D12"/>
    <mergeCell ref="F12:G12"/>
    <mergeCell ref="A22:I22"/>
    <mergeCell ref="A339:I339"/>
    <mergeCell ref="B13:D13"/>
    <mergeCell ref="F13:G13"/>
    <mergeCell ref="B14:D14"/>
    <mergeCell ref="F14:G14"/>
    <mergeCell ref="A16:I16"/>
    <mergeCell ref="A18:I18"/>
  </mergeCells>
  <hyperlinks>
    <hyperlink ref="F12" r:id="rId1"/>
  </hyperlinks>
  <pageMargins left="0.7" right="0.7" top="0.75" bottom="0.75" header="0.3" footer="0.3"/>
  <pageSetup paperSize="9" scale="76" orientation="portrait" horizontalDpi="4294967295" verticalDpi="4294967295"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00B050"/>
  </sheetPr>
  <dimension ref="A1:I344"/>
  <sheetViews>
    <sheetView tabSelected="1" topLeftCell="A184" zoomScale="145" zoomScaleNormal="145" workbookViewId="0">
      <selection activeCell="G200" sqref="G200"/>
    </sheetView>
  </sheetViews>
  <sheetFormatPr defaultRowHeight="12.75"/>
  <cols>
    <col min="1" max="1" width="9.140625" style="71"/>
    <col min="2" max="2" width="17.85546875" style="72" customWidth="1"/>
    <col min="3" max="3" width="32.42578125" style="72" customWidth="1"/>
    <col min="4" max="4" width="9.140625" style="72" customWidth="1"/>
    <col min="5" max="5" width="11" style="72" customWidth="1"/>
    <col min="6" max="6" width="9.140625" style="73" customWidth="1"/>
    <col min="7" max="7" width="9.140625" style="74" customWidth="1"/>
    <col min="8" max="9" width="9.140625" style="75"/>
    <col min="10" max="16384" width="9.140625" style="72"/>
  </cols>
  <sheetData>
    <row r="1" spans="1:9">
      <c r="I1" s="76" t="s">
        <v>11</v>
      </c>
    </row>
    <row r="2" spans="1:9">
      <c r="B2" s="132"/>
      <c r="C2" s="132"/>
      <c r="D2" s="132"/>
      <c r="E2" s="132"/>
      <c r="F2" s="132"/>
      <c r="G2" s="77"/>
      <c r="I2" s="76"/>
    </row>
    <row r="3" spans="1:9">
      <c r="B3" s="133" t="s">
        <v>12</v>
      </c>
      <c r="C3" s="133"/>
      <c r="D3" s="133"/>
      <c r="E3" s="133"/>
      <c r="F3" s="133"/>
      <c r="G3" s="77"/>
      <c r="I3" s="76"/>
    </row>
    <row r="4" spans="1:9">
      <c r="B4" s="134"/>
      <c r="C4" s="134"/>
      <c r="D4" s="134"/>
      <c r="E4" s="134"/>
      <c r="F4" s="134"/>
      <c r="G4" s="77"/>
      <c r="I4" s="76"/>
    </row>
    <row r="5" spans="1:9" ht="17.25" customHeight="1">
      <c r="B5" s="135" t="s">
        <v>1</v>
      </c>
      <c r="C5" s="135"/>
      <c r="D5" s="135"/>
      <c r="E5" s="135"/>
      <c r="F5" s="135"/>
      <c r="G5" s="78"/>
      <c r="H5" s="136"/>
      <c r="I5" s="136"/>
    </row>
    <row r="6" spans="1:9" ht="42" customHeight="1">
      <c r="B6" s="134" t="s">
        <v>13</v>
      </c>
      <c r="C6" s="134"/>
      <c r="D6" s="134"/>
      <c r="E6" s="134"/>
      <c r="F6" s="134"/>
      <c r="H6" s="137"/>
      <c r="I6" s="137"/>
    </row>
    <row r="7" spans="1:9" ht="12.75" customHeight="1">
      <c r="B7" s="135" t="s">
        <v>2</v>
      </c>
      <c r="C7" s="135"/>
      <c r="D7" s="135"/>
      <c r="E7" s="135"/>
      <c r="F7" s="135"/>
      <c r="G7" s="78"/>
      <c r="H7" s="137"/>
      <c r="I7" s="137"/>
    </row>
    <row r="8" spans="1:9">
      <c r="B8" s="79"/>
    </row>
    <row r="9" spans="1:9" ht="57" customHeight="1">
      <c r="A9" s="138" t="s">
        <v>6</v>
      </c>
      <c r="B9" s="139"/>
      <c r="C9" s="139"/>
      <c r="D9" s="139"/>
      <c r="E9" s="139"/>
      <c r="F9" s="139"/>
      <c r="G9" s="139"/>
      <c r="H9" s="139"/>
      <c r="I9" s="140"/>
    </row>
    <row r="10" spans="1:9" ht="12" customHeight="1">
      <c r="A10" s="80"/>
      <c r="B10" s="80"/>
      <c r="C10" s="80"/>
      <c r="D10" s="80"/>
      <c r="E10" s="80"/>
      <c r="F10" s="81"/>
      <c r="G10" s="82"/>
    </row>
    <row r="11" spans="1:9" ht="12" customHeight="1">
      <c r="A11" s="80"/>
      <c r="B11" s="141" t="s">
        <v>7</v>
      </c>
      <c r="C11" s="142"/>
      <c r="D11" s="142"/>
      <c r="E11" s="83"/>
      <c r="F11" s="143"/>
      <c r="G11" s="143"/>
    </row>
    <row r="12" spans="1:9" ht="27.75" customHeight="1">
      <c r="A12" s="80"/>
      <c r="B12" s="141"/>
      <c r="C12" s="141"/>
      <c r="D12" s="141"/>
      <c r="E12" s="84"/>
      <c r="F12" s="144" t="s">
        <v>14</v>
      </c>
      <c r="G12" s="143"/>
    </row>
    <row r="13" spans="1:9">
      <c r="A13" s="80"/>
      <c r="B13" s="141" t="s">
        <v>8</v>
      </c>
      <c r="C13" s="141"/>
      <c r="D13" s="141"/>
      <c r="E13" s="84"/>
      <c r="F13" s="147">
        <v>43845</v>
      </c>
      <c r="G13" s="147"/>
    </row>
    <row r="14" spans="1:9">
      <c r="A14" s="80"/>
      <c r="B14" s="141" t="s">
        <v>3</v>
      </c>
      <c r="C14" s="141"/>
      <c r="D14" s="141"/>
      <c r="E14" s="84"/>
      <c r="F14" s="148" t="s">
        <v>646</v>
      </c>
      <c r="G14" s="148"/>
    </row>
    <row r="15" spans="1:9">
      <c r="A15" s="80"/>
      <c r="B15" s="85"/>
      <c r="C15" s="85"/>
      <c r="D15" s="85"/>
      <c r="E15" s="85"/>
      <c r="F15" s="86"/>
      <c r="G15" s="87"/>
    </row>
    <row r="16" spans="1:9" ht="15">
      <c r="A16" s="149" t="s">
        <v>4</v>
      </c>
      <c r="B16" s="149"/>
      <c r="C16" s="149"/>
      <c r="D16" s="149"/>
      <c r="E16" s="149"/>
      <c r="F16" s="149"/>
      <c r="G16" s="149"/>
      <c r="H16" s="149"/>
      <c r="I16" s="149"/>
    </row>
    <row r="17" spans="1:9" ht="15">
      <c r="A17" s="88"/>
      <c r="B17" s="89"/>
      <c r="C17" s="89"/>
      <c r="D17" s="89"/>
      <c r="E17" s="89"/>
      <c r="F17" s="90"/>
      <c r="G17" s="91"/>
    </row>
    <row r="18" spans="1:9" s="71" customFormat="1" ht="42" customHeight="1">
      <c r="A18" s="150" t="s">
        <v>10</v>
      </c>
      <c r="B18" s="150"/>
      <c r="C18" s="150"/>
      <c r="D18" s="150"/>
      <c r="E18" s="150"/>
      <c r="F18" s="150"/>
      <c r="G18" s="150"/>
      <c r="H18" s="150"/>
      <c r="I18" s="150"/>
    </row>
    <row r="20" spans="1:9" ht="185.1" customHeight="1">
      <c r="A20" s="92" t="s">
        <v>0</v>
      </c>
      <c r="B20" s="92" t="s">
        <v>327</v>
      </c>
      <c r="C20" s="92" t="s">
        <v>324</v>
      </c>
      <c r="D20" s="92" t="s">
        <v>322</v>
      </c>
      <c r="E20" s="92" t="s">
        <v>323</v>
      </c>
      <c r="F20" s="93" t="s">
        <v>5</v>
      </c>
      <c r="G20" s="94" t="s">
        <v>637</v>
      </c>
      <c r="H20" s="94" t="s">
        <v>326</v>
      </c>
      <c r="I20" s="94" t="s">
        <v>321</v>
      </c>
    </row>
    <row r="21" spans="1:9">
      <c r="A21" s="62">
        <v>1</v>
      </c>
      <c r="B21" s="62">
        <v>2</v>
      </c>
      <c r="C21" s="62">
        <v>3</v>
      </c>
      <c r="D21" s="62">
        <v>4</v>
      </c>
      <c r="E21" s="62">
        <v>5</v>
      </c>
      <c r="F21" s="68">
        <v>6</v>
      </c>
      <c r="G21" s="62">
        <v>7</v>
      </c>
      <c r="H21" s="62">
        <v>8</v>
      </c>
      <c r="I21" s="68">
        <v>9</v>
      </c>
    </row>
    <row r="22" spans="1:9" ht="12.75" customHeight="1">
      <c r="A22" s="145" t="s">
        <v>633</v>
      </c>
      <c r="B22" s="145"/>
      <c r="C22" s="145"/>
      <c r="D22" s="145"/>
      <c r="E22" s="145"/>
      <c r="F22" s="145"/>
      <c r="G22" s="145"/>
      <c r="H22" s="145"/>
      <c r="I22" s="145"/>
    </row>
    <row r="23" spans="1:9">
      <c r="A23" s="62">
        <v>1</v>
      </c>
      <c r="B23" s="95" t="s">
        <v>817</v>
      </c>
      <c r="C23" s="61" t="s">
        <v>566</v>
      </c>
      <c r="D23" s="62" t="s">
        <v>628</v>
      </c>
      <c r="E23" s="62">
        <v>1260</v>
      </c>
      <c r="F23" s="68">
        <v>180</v>
      </c>
      <c r="G23" s="68"/>
      <c r="H23" s="67">
        <f t="shared" ref="H23:H86" si="0">E23-(F23-G23/0.96)</f>
        <v>1080</v>
      </c>
      <c r="I23" s="67">
        <f t="shared" ref="I23:I86" si="1">H23</f>
        <v>1080</v>
      </c>
    </row>
    <row r="24" spans="1:9">
      <c r="A24" s="62">
        <v>2</v>
      </c>
      <c r="B24" s="95" t="s">
        <v>648</v>
      </c>
      <c r="C24" s="61" t="s">
        <v>527</v>
      </c>
      <c r="D24" s="62" t="s">
        <v>628</v>
      </c>
      <c r="E24" s="62">
        <v>1260</v>
      </c>
      <c r="F24" s="68">
        <v>215.4</v>
      </c>
      <c r="G24" s="68"/>
      <c r="H24" s="67">
        <f t="shared" si="0"/>
        <v>1044.5999999999999</v>
      </c>
      <c r="I24" s="67">
        <f t="shared" si="1"/>
        <v>1044.5999999999999</v>
      </c>
    </row>
    <row r="25" spans="1:9" ht="25.5">
      <c r="A25" s="62">
        <v>3</v>
      </c>
      <c r="B25" s="95" t="s">
        <v>310</v>
      </c>
      <c r="C25" s="63" t="s">
        <v>618</v>
      </c>
      <c r="D25" s="62" t="s">
        <v>628</v>
      </c>
      <c r="E25" s="62">
        <v>882</v>
      </c>
      <c r="F25" s="69">
        <v>275</v>
      </c>
      <c r="G25" s="68"/>
      <c r="H25" s="67">
        <f t="shared" si="0"/>
        <v>607</v>
      </c>
      <c r="I25" s="67">
        <f t="shared" si="1"/>
        <v>607</v>
      </c>
    </row>
    <row r="26" spans="1:9" ht="25.5">
      <c r="A26" s="62">
        <v>4</v>
      </c>
      <c r="B26" s="95" t="s">
        <v>649</v>
      </c>
      <c r="C26" s="63" t="s">
        <v>619</v>
      </c>
      <c r="D26" s="62" t="s">
        <v>325</v>
      </c>
      <c r="E26" s="62">
        <v>560</v>
      </c>
      <c r="F26" s="69">
        <v>120</v>
      </c>
      <c r="G26" s="68"/>
      <c r="H26" s="67">
        <f t="shared" si="0"/>
        <v>440</v>
      </c>
      <c r="I26" s="67">
        <f t="shared" si="1"/>
        <v>440</v>
      </c>
    </row>
    <row r="27" spans="1:9">
      <c r="A27" s="62">
        <v>5</v>
      </c>
      <c r="B27" s="95" t="s">
        <v>650</v>
      </c>
      <c r="C27" s="61" t="s">
        <v>620</v>
      </c>
      <c r="D27" s="62" t="s">
        <v>325</v>
      </c>
      <c r="E27" s="62">
        <v>560</v>
      </c>
      <c r="F27" s="69">
        <v>35</v>
      </c>
      <c r="G27" s="68"/>
      <c r="H27" s="67">
        <f t="shared" si="0"/>
        <v>525</v>
      </c>
      <c r="I27" s="67">
        <f t="shared" si="1"/>
        <v>525</v>
      </c>
    </row>
    <row r="28" spans="1:9">
      <c r="A28" s="62">
        <v>6</v>
      </c>
      <c r="B28" s="95" t="s">
        <v>651</v>
      </c>
      <c r="C28" s="61" t="s">
        <v>528</v>
      </c>
      <c r="D28" s="62">
        <v>1000</v>
      </c>
      <c r="E28" s="62">
        <v>1000</v>
      </c>
      <c r="F28" s="68">
        <v>282.48</v>
      </c>
      <c r="G28" s="68"/>
      <c r="H28" s="67">
        <f t="shared" si="0"/>
        <v>717.52</v>
      </c>
      <c r="I28" s="67">
        <f t="shared" si="1"/>
        <v>717.52</v>
      </c>
    </row>
    <row r="29" spans="1:9">
      <c r="A29" s="62">
        <v>7</v>
      </c>
      <c r="B29" s="95" t="s">
        <v>219</v>
      </c>
      <c r="C29" s="61" t="s">
        <v>529</v>
      </c>
      <c r="D29" s="62">
        <v>400</v>
      </c>
      <c r="E29" s="62">
        <v>400</v>
      </c>
      <c r="F29" s="68">
        <v>145.44</v>
      </c>
      <c r="G29" s="68"/>
      <c r="H29" s="67">
        <f t="shared" si="0"/>
        <v>254.56</v>
      </c>
      <c r="I29" s="67">
        <f t="shared" si="1"/>
        <v>254.56</v>
      </c>
    </row>
    <row r="30" spans="1:9">
      <c r="A30" s="62">
        <v>8</v>
      </c>
      <c r="B30" s="95" t="s">
        <v>652</v>
      </c>
      <c r="C30" s="61" t="s">
        <v>530</v>
      </c>
      <c r="D30" s="62">
        <v>400</v>
      </c>
      <c r="E30" s="62">
        <v>400</v>
      </c>
      <c r="F30" s="68">
        <v>147.9</v>
      </c>
      <c r="G30" s="68"/>
      <c r="H30" s="67">
        <f t="shared" si="0"/>
        <v>252.1</v>
      </c>
      <c r="I30" s="67">
        <f t="shared" si="1"/>
        <v>252.1</v>
      </c>
    </row>
    <row r="31" spans="1:9" ht="25.5">
      <c r="A31" s="62">
        <v>9</v>
      </c>
      <c r="B31" s="95" t="s">
        <v>313</v>
      </c>
      <c r="C31" s="63" t="s">
        <v>621</v>
      </c>
      <c r="D31" s="62" t="s">
        <v>632</v>
      </c>
      <c r="E31" s="62">
        <v>350</v>
      </c>
      <c r="F31" s="69">
        <v>150</v>
      </c>
      <c r="G31" s="68"/>
      <c r="H31" s="67">
        <f t="shared" si="0"/>
        <v>200</v>
      </c>
      <c r="I31" s="67">
        <f t="shared" si="1"/>
        <v>200</v>
      </c>
    </row>
    <row r="32" spans="1:9" ht="25.5">
      <c r="A32" s="62">
        <v>10</v>
      </c>
      <c r="B32" s="95" t="s">
        <v>653</v>
      </c>
      <c r="C32" s="63" t="s">
        <v>622</v>
      </c>
      <c r="D32" s="62" t="s">
        <v>629</v>
      </c>
      <c r="E32" s="62">
        <v>1440</v>
      </c>
      <c r="F32" s="69">
        <v>205</v>
      </c>
      <c r="G32" s="68"/>
      <c r="H32" s="67">
        <f t="shared" si="0"/>
        <v>1235</v>
      </c>
      <c r="I32" s="67">
        <f t="shared" si="1"/>
        <v>1235</v>
      </c>
    </row>
    <row r="33" spans="1:9">
      <c r="A33" s="62">
        <v>11</v>
      </c>
      <c r="B33" s="95" t="s">
        <v>654</v>
      </c>
      <c r="C33" s="61" t="s">
        <v>532</v>
      </c>
      <c r="D33" s="62">
        <v>630</v>
      </c>
      <c r="E33" s="62">
        <v>630</v>
      </c>
      <c r="F33" s="68">
        <v>201.24</v>
      </c>
      <c r="G33" s="68"/>
      <c r="H33" s="67">
        <f t="shared" si="0"/>
        <v>428.76</v>
      </c>
      <c r="I33" s="67">
        <f t="shared" si="1"/>
        <v>428.76</v>
      </c>
    </row>
    <row r="34" spans="1:9">
      <c r="A34" s="62">
        <v>12</v>
      </c>
      <c r="B34" s="95" t="s">
        <v>211</v>
      </c>
      <c r="C34" s="63" t="s">
        <v>518</v>
      </c>
      <c r="D34" s="62" t="s">
        <v>325</v>
      </c>
      <c r="E34" s="62">
        <v>800</v>
      </c>
      <c r="F34" s="68">
        <v>280.95999999999998</v>
      </c>
      <c r="G34" s="68"/>
      <c r="H34" s="67">
        <f t="shared" si="0"/>
        <v>519.04</v>
      </c>
      <c r="I34" s="67">
        <f t="shared" si="1"/>
        <v>519.04</v>
      </c>
    </row>
    <row r="35" spans="1:9">
      <c r="A35" s="62">
        <v>13</v>
      </c>
      <c r="B35" s="95" t="s">
        <v>655</v>
      </c>
      <c r="C35" s="61" t="s">
        <v>540</v>
      </c>
      <c r="D35" s="62">
        <v>400</v>
      </c>
      <c r="E35" s="62">
        <v>400</v>
      </c>
      <c r="F35" s="68">
        <v>180.24</v>
      </c>
      <c r="G35" s="68"/>
      <c r="H35" s="67">
        <f t="shared" si="0"/>
        <v>219.76</v>
      </c>
      <c r="I35" s="67">
        <f t="shared" si="1"/>
        <v>219.76</v>
      </c>
    </row>
    <row r="36" spans="1:9" ht="25.5">
      <c r="A36" s="62">
        <v>14</v>
      </c>
      <c r="B36" s="95" t="s">
        <v>656</v>
      </c>
      <c r="C36" s="63" t="s">
        <v>623</v>
      </c>
      <c r="D36" s="62" t="s">
        <v>629</v>
      </c>
      <c r="E36" s="62">
        <v>1440</v>
      </c>
      <c r="F36" s="69">
        <v>360</v>
      </c>
      <c r="G36" s="68"/>
      <c r="H36" s="67">
        <f t="shared" si="0"/>
        <v>1080</v>
      </c>
      <c r="I36" s="67">
        <f t="shared" si="1"/>
        <v>1080</v>
      </c>
    </row>
    <row r="37" spans="1:9" ht="25.5">
      <c r="A37" s="62">
        <v>15</v>
      </c>
      <c r="B37" s="95" t="s">
        <v>657</v>
      </c>
      <c r="C37" s="63" t="s">
        <v>624</v>
      </c>
      <c r="D37" s="62" t="s">
        <v>630</v>
      </c>
      <c r="E37" s="62">
        <v>2240</v>
      </c>
      <c r="F37" s="69">
        <v>390</v>
      </c>
      <c r="G37" s="68"/>
      <c r="H37" s="67">
        <f t="shared" si="0"/>
        <v>1850</v>
      </c>
      <c r="I37" s="67">
        <f t="shared" si="1"/>
        <v>1850</v>
      </c>
    </row>
    <row r="38" spans="1:9" ht="25.5">
      <c r="A38" s="62">
        <v>16</v>
      </c>
      <c r="B38" s="95" t="s">
        <v>317</v>
      </c>
      <c r="C38" s="63" t="s">
        <v>625</v>
      </c>
      <c r="D38" s="62" t="s">
        <v>629</v>
      </c>
      <c r="E38" s="62">
        <v>1440</v>
      </c>
      <c r="F38" s="69">
        <v>270</v>
      </c>
      <c r="G38" s="68"/>
      <c r="H38" s="67">
        <f t="shared" si="0"/>
        <v>1170</v>
      </c>
      <c r="I38" s="67">
        <f t="shared" si="1"/>
        <v>1170</v>
      </c>
    </row>
    <row r="39" spans="1:9">
      <c r="A39" s="62">
        <v>17</v>
      </c>
      <c r="B39" s="95" t="s">
        <v>658</v>
      </c>
      <c r="C39" s="97" t="s">
        <v>553</v>
      </c>
      <c r="D39" s="62" t="s">
        <v>325</v>
      </c>
      <c r="E39" s="62">
        <v>800</v>
      </c>
      <c r="F39" s="68">
        <v>150</v>
      </c>
      <c r="G39" s="68"/>
      <c r="H39" s="67">
        <f t="shared" si="0"/>
        <v>650</v>
      </c>
      <c r="I39" s="67">
        <f t="shared" si="1"/>
        <v>650</v>
      </c>
    </row>
    <row r="40" spans="1:9">
      <c r="A40" s="62">
        <v>18</v>
      </c>
      <c r="B40" s="95" t="s">
        <v>659</v>
      </c>
      <c r="C40" s="63" t="s">
        <v>627</v>
      </c>
      <c r="D40" s="62" t="s">
        <v>629</v>
      </c>
      <c r="E40" s="62">
        <v>1440</v>
      </c>
      <c r="F40" s="69">
        <v>240</v>
      </c>
      <c r="G40" s="68"/>
      <c r="H40" s="67">
        <f t="shared" si="0"/>
        <v>1200</v>
      </c>
      <c r="I40" s="67">
        <f t="shared" si="1"/>
        <v>1200</v>
      </c>
    </row>
    <row r="41" spans="1:9">
      <c r="A41" s="62">
        <v>19</v>
      </c>
      <c r="B41" s="95" t="s">
        <v>660</v>
      </c>
      <c r="C41" s="63" t="s">
        <v>626</v>
      </c>
      <c r="D41" s="62" t="s">
        <v>628</v>
      </c>
      <c r="E41" s="62">
        <v>882</v>
      </c>
      <c r="F41" s="69">
        <v>200</v>
      </c>
      <c r="G41" s="111"/>
      <c r="H41" s="67">
        <f t="shared" si="0"/>
        <v>682</v>
      </c>
      <c r="I41" s="67">
        <f t="shared" si="1"/>
        <v>682</v>
      </c>
    </row>
    <row r="42" spans="1:9">
      <c r="A42" s="62">
        <v>20</v>
      </c>
      <c r="B42" s="95" t="s">
        <v>661</v>
      </c>
      <c r="C42" s="61" t="s">
        <v>531</v>
      </c>
      <c r="D42" s="62">
        <v>400</v>
      </c>
      <c r="E42" s="62">
        <v>400</v>
      </c>
      <c r="F42" s="68">
        <v>42.24</v>
      </c>
      <c r="G42" s="68"/>
      <c r="H42" s="67">
        <f t="shared" si="0"/>
        <v>357.76</v>
      </c>
      <c r="I42" s="67">
        <f t="shared" si="1"/>
        <v>357.76</v>
      </c>
    </row>
    <row r="43" spans="1:9">
      <c r="A43" s="62">
        <v>21</v>
      </c>
      <c r="B43" s="98" t="s">
        <v>662</v>
      </c>
      <c r="C43" s="61" t="s">
        <v>533</v>
      </c>
      <c r="D43" s="62">
        <v>400</v>
      </c>
      <c r="E43" s="62">
        <v>400</v>
      </c>
      <c r="F43" s="68">
        <v>205.44</v>
      </c>
      <c r="G43" s="68"/>
      <c r="H43" s="67">
        <f t="shared" si="0"/>
        <v>194.56</v>
      </c>
      <c r="I43" s="67">
        <f t="shared" si="1"/>
        <v>194.56</v>
      </c>
    </row>
    <row r="44" spans="1:9" ht="15.6" customHeight="1">
      <c r="A44" s="62">
        <v>22</v>
      </c>
      <c r="B44" s="98" t="s">
        <v>663</v>
      </c>
      <c r="C44" s="61" t="s">
        <v>533</v>
      </c>
      <c r="D44" s="62">
        <v>250</v>
      </c>
      <c r="E44" s="62">
        <v>250</v>
      </c>
      <c r="F44" s="68">
        <v>316.95999999999998</v>
      </c>
      <c r="G44" s="68"/>
      <c r="H44" s="67">
        <f t="shared" si="0"/>
        <v>-66.95999999999998</v>
      </c>
      <c r="I44" s="67">
        <f t="shared" si="1"/>
        <v>-66.95999999999998</v>
      </c>
    </row>
    <row r="45" spans="1:9" ht="13.9" customHeight="1">
      <c r="A45" s="62">
        <v>23</v>
      </c>
      <c r="B45" s="95" t="s">
        <v>664</v>
      </c>
      <c r="C45" s="61" t="s">
        <v>535</v>
      </c>
      <c r="D45" s="62">
        <v>1000</v>
      </c>
      <c r="E45" s="62">
        <v>1000</v>
      </c>
      <c r="F45" s="68">
        <v>264.2</v>
      </c>
      <c r="G45" s="68"/>
      <c r="H45" s="67">
        <f t="shared" si="0"/>
        <v>735.8</v>
      </c>
      <c r="I45" s="67">
        <f t="shared" si="1"/>
        <v>735.8</v>
      </c>
    </row>
    <row r="46" spans="1:9" ht="15" customHeight="1">
      <c r="A46" s="62">
        <v>24</v>
      </c>
      <c r="B46" s="95" t="s">
        <v>665</v>
      </c>
      <c r="C46" s="61" t="s">
        <v>536</v>
      </c>
      <c r="D46" s="62">
        <v>250</v>
      </c>
      <c r="E46" s="62">
        <v>250</v>
      </c>
      <c r="F46" s="68">
        <v>50.24</v>
      </c>
      <c r="G46" s="68"/>
      <c r="H46" s="67">
        <f t="shared" si="0"/>
        <v>199.76</v>
      </c>
      <c r="I46" s="67">
        <f t="shared" si="1"/>
        <v>199.76</v>
      </c>
    </row>
    <row r="47" spans="1:9">
      <c r="A47" s="62">
        <v>25</v>
      </c>
      <c r="B47" s="95" t="s">
        <v>666</v>
      </c>
      <c r="C47" s="63" t="s">
        <v>587</v>
      </c>
      <c r="D47" s="62" t="s">
        <v>325</v>
      </c>
      <c r="E47" s="62">
        <v>800</v>
      </c>
      <c r="F47" s="68">
        <v>323.7</v>
      </c>
      <c r="G47" s="68"/>
      <c r="H47" s="67">
        <f t="shared" si="0"/>
        <v>476.3</v>
      </c>
      <c r="I47" s="67">
        <f t="shared" si="1"/>
        <v>476.3</v>
      </c>
    </row>
    <row r="48" spans="1:9">
      <c r="A48" s="62">
        <v>26</v>
      </c>
      <c r="B48" s="95" t="s">
        <v>667</v>
      </c>
      <c r="C48" s="61" t="s">
        <v>542</v>
      </c>
      <c r="D48" s="62">
        <v>630</v>
      </c>
      <c r="E48" s="62">
        <v>630</v>
      </c>
      <c r="F48" s="68">
        <v>194.4</v>
      </c>
      <c r="G48" s="68"/>
      <c r="H48" s="67">
        <f t="shared" si="0"/>
        <v>435.6</v>
      </c>
      <c r="I48" s="67">
        <f t="shared" si="1"/>
        <v>435.6</v>
      </c>
    </row>
    <row r="49" spans="1:9">
      <c r="A49" s="62">
        <v>27</v>
      </c>
      <c r="B49" s="95" t="s">
        <v>668</v>
      </c>
      <c r="C49" s="61" t="s">
        <v>547</v>
      </c>
      <c r="D49" s="62">
        <v>320</v>
      </c>
      <c r="E49" s="62">
        <v>320</v>
      </c>
      <c r="F49" s="68">
        <v>67.319999999999993</v>
      </c>
      <c r="G49" s="68"/>
      <c r="H49" s="67">
        <f t="shared" si="0"/>
        <v>252.68</v>
      </c>
      <c r="I49" s="67">
        <f t="shared" si="1"/>
        <v>252.68</v>
      </c>
    </row>
    <row r="50" spans="1:9">
      <c r="A50" s="62">
        <v>28</v>
      </c>
      <c r="B50" s="95" t="s">
        <v>239</v>
      </c>
      <c r="C50" s="61" t="s">
        <v>549</v>
      </c>
      <c r="D50" s="62">
        <v>630</v>
      </c>
      <c r="E50" s="62">
        <v>630</v>
      </c>
      <c r="F50" s="68">
        <v>159.4</v>
      </c>
      <c r="G50" s="68"/>
      <c r="H50" s="67">
        <f t="shared" si="0"/>
        <v>470.6</v>
      </c>
      <c r="I50" s="67">
        <f t="shared" si="1"/>
        <v>470.6</v>
      </c>
    </row>
    <row r="51" spans="1:9">
      <c r="A51" s="62">
        <v>29</v>
      </c>
      <c r="B51" s="95" t="s">
        <v>240</v>
      </c>
      <c r="C51" s="61" t="s">
        <v>549</v>
      </c>
      <c r="D51" s="62">
        <v>630</v>
      </c>
      <c r="E51" s="62">
        <v>630</v>
      </c>
      <c r="F51" s="68">
        <v>225.2</v>
      </c>
      <c r="G51" s="68"/>
      <c r="H51" s="67">
        <f t="shared" si="0"/>
        <v>404.8</v>
      </c>
      <c r="I51" s="67">
        <f t="shared" si="1"/>
        <v>404.8</v>
      </c>
    </row>
    <row r="52" spans="1:9" ht="13.15" customHeight="1">
      <c r="A52" s="62">
        <v>30</v>
      </c>
      <c r="B52" s="95" t="s">
        <v>241</v>
      </c>
      <c r="C52" s="61" t="s">
        <v>549</v>
      </c>
      <c r="D52" s="62">
        <v>630</v>
      </c>
      <c r="E52" s="62">
        <v>630</v>
      </c>
      <c r="F52" s="68">
        <v>270.2</v>
      </c>
      <c r="G52" s="68"/>
      <c r="H52" s="67">
        <f t="shared" si="0"/>
        <v>359.8</v>
      </c>
      <c r="I52" s="67">
        <f t="shared" si="1"/>
        <v>359.8</v>
      </c>
    </row>
    <row r="53" spans="1:9">
      <c r="A53" s="62">
        <v>31</v>
      </c>
      <c r="B53" s="95" t="s">
        <v>242</v>
      </c>
      <c r="C53" s="61" t="s">
        <v>549</v>
      </c>
      <c r="D53" s="62">
        <v>630</v>
      </c>
      <c r="E53" s="62">
        <v>630</v>
      </c>
      <c r="F53" s="68">
        <v>299</v>
      </c>
      <c r="G53" s="68">
        <v>50</v>
      </c>
      <c r="H53" s="67">
        <f t="shared" si="0"/>
        <v>383.08333333333337</v>
      </c>
      <c r="I53" s="67">
        <f t="shared" si="1"/>
        <v>383.08333333333337</v>
      </c>
    </row>
    <row r="54" spans="1:9">
      <c r="A54" s="62">
        <v>32</v>
      </c>
      <c r="B54" s="95" t="s">
        <v>669</v>
      </c>
      <c r="C54" s="61" t="s">
        <v>525</v>
      </c>
      <c r="D54" s="62">
        <v>160</v>
      </c>
      <c r="E54" s="62">
        <v>160</v>
      </c>
      <c r="F54" s="68">
        <v>36</v>
      </c>
      <c r="G54" s="68"/>
      <c r="H54" s="67">
        <f t="shared" si="0"/>
        <v>124</v>
      </c>
      <c r="I54" s="67">
        <f t="shared" si="1"/>
        <v>124</v>
      </c>
    </row>
    <row r="55" spans="1:9">
      <c r="A55" s="62">
        <v>33</v>
      </c>
      <c r="B55" s="95" t="s">
        <v>670</v>
      </c>
      <c r="C55" s="61" t="s">
        <v>526</v>
      </c>
      <c r="D55" s="62">
        <v>630</v>
      </c>
      <c r="E55" s="62">
        <v>630</v>
      </c>
      <c r="F55" s="68">
        <v>215.36</v>
      </c>
      <c r="G55" s="111"/>
      <c r="H55" s="67">
        <f t="shared" si="0"/>
        <v>414.64</v>
      </c>
      <c r="I55" s="67">
        <f t="shared" si="1"/>
        <v>414.64</v>
      </c>
    </row>
    <row r="56" spans="1:9">
      <c r="A56" s="62">
        <v>34</v>
      </c>
      <c r="B56" s="95" t="s">
        <v>309</v>
      </c>
      <c r="C56" s="63" t="s">
        <v>617</v>
      </c>
      <c r="D56" s="62" t="s">
        <v>629</v>
      </c>
      <c r="E56" s="62">
        <v>2000</v>
      </c>
      <c r="F56" s="68">
        <v>1122</v>
      </c>
      <c r="G56" s="68"/>
      <c r="H56" s="67">
        <f t="shared" si="0"/>
        <v>878</v>
      </c>
      <c r="I56" s="67">
        <f t="shared" si="1"/>
        <v>878</v>
      </c>
    </row>
    <row r="57" spans="1:9">
      <c r="A57" s="62">
        <v>35</v>
      </c>
      <c r="B57" s="95" t="s">
        <v>671</v>
      </c>
      <c r="C57" s="97" t="s">
        <v>492</v>
      </c>
      <c r="D57" s="62" t="s">
        <v>629</v>
      </c>
      <c r="E57" s="62">
        <v>2000</v>
      </c>
      <c r="F57" s="68">
        <v>437.4</v>
      </c>
      <c r="G57" s="68"/>
      <c r="H57" s="67">
        <f t="shared" si="0"/>
        <v>1562.6</v>
      </c>
      <c r="I57" s="67">
        <f t="shared" si="1"/>
        <v>1562.6</v>
      </c>
    </row>
    <row r="58" spans="1:9">
      <c r="A58" s="62">
        <v>36</v>
      </c>
      <c r="B58" s="95" t="s">
        <v>106</v>
      </c>
      <c r="C58" s="63" t="s">
        <v>415</v>
      </c>
      <c r="D58" s="62" t="s">
        <v>628</v>
      </c>
      <c r="E58" s="62">
        <v>1260</v>
      </c>
      <c r="F58" s="68">
        <v>570.9</v>
      </c>
      <c r="G58" s="68"/>
      <c r="H58" s="67">
        <f t="shared" si="0"/>
        <v>689.1</v>
      </c>
      <c r="I58" s="67">
        <f t="shared" si="1"/>
        <v>689.1</v>
      </c>
    </row>
    <row r="59" spans="1:9">
      <c r="A59" s="62">
        <v>37</v>
      </c>
      <c r="B59" s="95" t="s">
        <v>672</v>
      </c>
      <c r="C59" s="97" t="s">
        <v>493</v>
      </c>
      <c r="D59" s="62" t="s">
        <v>628</v>
      </c>
      <c r="E59" s="62">
        <v>1260</v>
      </c>
      <c r="F59" s="68">
        <v>463.79999999999995</v>
      </c>
      <c r="G59" s="111"/>
      <c r="H59" s="67">
        <f t="shared" si="0"/>
        <v>796.2</v>
      </c>
      <c r="I59" s="67">
        <f t="shared" si="1"/>
        <v>796.2</v>
      </c>
    </row>
    <row r="60" spans="1:9" ht="17.45" customHeight="1">
      <c r="A60" s="62">
        <v>38</v>
      </c>
      <c r="B60" s="95" t="s">
        <v>673</v>
      </c>
      <c r="C60" s="97" t="s">
        <v>494</v>
      </c>
      <c r="D60" s="62" t="s">
        <v>628</v>
      </c>
      <c r="E60" s="62">
        <v>1260</v>
      </c>
      <c r="F60" s="68">
        <v>459.9</v>
      </c>
      <c r="G60" s="68"/>
      <c r="H60" s="67">
        <f t="shared" si="0"/>
        <v>800.1</v>
      </c>
      <c r="I60" s="67">
        <f t="shared" si="1"/>
        <v>800.1</v>
      </c>
    </row>
    <row r="61" spans="1:9">
      <c r="A61" s="62">
        <v>39</v>
      </c>
      <c r="B61" s="95" t="s">
        <v>674</v>
      </c>
      <c r="C61" s="63" t="s">
        <v>416</v>
      </c>
      <c r="D61" s="62" t="s">
        <v>629</v>
      </c>
      <c r="E61" s="62">
        <v>2000</v>
      </c>
      <c r="F61" s="68">
        <v>695.1</v>
      </c>
      <c r="G61" s="68"/>
      <c r="H61" s="67">
        <f t="shared" si="0"/>
        <v>1304.9000000000001</v>
      </c>
      <c r="I61" s="67">
        <f t="shared" si="1"/>
        <v>1304.9000000000001</v>
      </c>
    </row>
    <row r="62" spans="1:9">
      <c r="A62" s="62">
        <v>40</v>
      </c>
      <c r="B62" s="95" t="s">
        <v>675</v>
      </c>
      <c r="C62" s="63" t="s">
        <v>435</v>
      </c>
      <c r="D62" s="62" t="s">
        <v>628</v>
      </c>
      <c r="E62" s="62">
        <v>1260</v>
      </c>
      <c r="F62" s="68">
        <v>436.5</v>
      </c>
      <c r="G62" s="68"/>
      <c r="H62" s="67">
        <f t="shared" si="0"/>
        <v>823.5</v>
      </c>
      <c r="I62" s="67">
        <f t="shared" si="1"/>
        <v>823.5</v>
      </c>
    </row>
    <row r="63" spans="1:9">
      <c r="A63" s="62">
        <v>41</v>
      </c>
      <c r="B63" s="95" t="s">
        <v>676</v>
      </c>
      <c r="C63" s="97" t="s">
        <v>495</v>
      </c>
      <c r="D63" s="62" t="s">
        <v>628</v>
      </c>
      <c r="E63" s="62">
        <v>1260</v>
      </c>
      <c r="F63" s="68">
        <v>614.40000000000009</v>
      </c>
      <c r="G63" s="68"/>
      <c r="H63" s="67">
        <f t="shared" si="0"/>
        <v>645.59999999999991</v>
      </c>
      <c r="I63" s="67">
        <f t="shared" si="1"/>
        <v>645.59999999999991</v>
      </c>
    </row>
    <row r="64" spans="1:9" ht="15" customHeight="1">
      <c r="A64" s="62">
        <v>42</v>
      </c>
      <c r="B64" s="95" t="s">
        <v>187</v>
      </c>
      <c r="C64" s="97" t="s">
        <v>496</v>
      </c>
      <c r="D64" s="62" t="s">
        <v>628</v>
      </c>
      <c r="E64" s="62">
        <v>1260</v>
      </c>
      <c r="F64" s="68">
        <v>317.7</v>
      </c>
      <c r="G64" s="68"/>
      <c r="H64" s="67">
        <f t="shared" si="0"/>
        <v>942.3</v>
      </c>
      <c r="I64" s="67">
        <f t="shared" si="1"/>
        <v>942.3</v>
      </c>
    </row>
    <row r="65" spans="1:9">
      <c r="A65" s="62">
        <v>43</v>
      </c>
      <c r="B65" s="95" t="s">
        <v>677</v>
      </c>
      <c r="C65" s="63" t="s">
        <v>417</v>
      </c>
      <c r="D65" s="62" t="s">
        <v>628</v>
      </c>
      <c r="E65" s="62">
        <v>1260</v>
      </c>
      <c r="F65" s="68">
        <v>518.6</v>
      </c>
      <c r="G65" s="68"/>
      <c r="H65" s="67">
        <f t="shared" si="0"/>
        <v>741.4</v>
      </c>
      <c r="I65" s="67">
        <f t="shared" si="1"/>
        <v>741.4</v>
      </c>
    </row>
    <row r="66" spans="1:9">
      <c r="A66" s="62">
        <v>44</v>
      </c>
      <c r="B66" s="95" t="s">
        <v>678</v>
      </c>
      <c r="C66" s="61" t="s">
        <v>517</v>
      </c>
      <c r="D66" s="62">
        <v>320</v>
      </c>
      <c r="E66" s="62">
        <v>320</v>
      </c>
      <c r="F66" s="68">
        <v>197.76</v>
      </c>
      <c r="G66" s="68"/>
      <c r="H66" s="67">
        <f t="shared" si="0"/>
        <v>122.24000000000001</v>
      </c>
      <c r="I66" s="67">
        <f t="shared" si="1"/>
        <v>122.24000000000001</v>
      </c>
    </row>
    <row r="67" spans="1:9">
      <c r="A67" s="62">
        <v>45</v>
      </c>
      <c r="B67" s="95" t="s">
        <v>679</v>
      </c>
      <c r="C67" s="63" t="s">
        <v>567</v>
      </c>
      <c r="D67" s="62" t="s">
        <v>628</v>
      </c>
      <c r="E67" s="62">
        <v>1260</v>
      </c>
      <c r="F67" s="68">
        <v>580.5</v>
      </c>
      <c r="G67" s="68"/>
      <c r="H67" s="67">
        <f t="shared" si="0"/>
        <v>679.5</v>
      </c>
      <c r="I67" s="67">
        <f t="shared" si="1"/>
        <v>679.5</v>
      </c>
    </row>
    <row r="68" spans="1:9">
      <c r="A68" s="62">
        <v>46</v>
      </c>
      <c r="B68" s="95" t="s">
        <v>262</v>
      </c>
      <c r="C68" s="63" t="s">
        <v>568</v>
      </c>
      <c r="D68" s="62" t="s">
        <v>628</v>
      </c>
      <c r="E68" s="62">
        <v>1260</v>
      </c>
      <c r="F68" s="68">
        <v>393.9</v>
      </c>
      <c r="G68" s="68"/>
      <c r="H68" s="67">
        <f t="shared" si="0"/>
        <v>866.1</v>
      </c>
      <c r="I68" s="67">
        <f t="shared" si="1"/>
        <v>866.1</v>
      </c>
    </row>
    <row r="69" spans="1:9">
      <c r="A69" s="62">
        <v>47</v>
      </c>
      <c r="B69" s="95" t="s">
        <v>263</v>
      </c>
      <c r="C69" s="63" t="s">
        <v>569</v>
      </c>
      <c r="D69" s="62" t="s">
        <v>628</v>
      </c>
      <c r="E69" s="62">
        <v>1260</v>
      </c>
      <c r="F69" s="68">
        <v>820</v>
      </c>
      <c r="G69" s="68"/>
      <c r="H69" s="67">
        <f t="shared" si="0"/>
        <v>440</v>
      </c>
      <c r="I69" s="67">
        <f t="shared" si="1"/>
        <v>440</v>
      </c>
    </row>
    <row r="70" spans="1:9">
      <c r="A70" s="62">
        <v>48</v>
      </c>
      <c r="B70" s="95" t="s">
        <v>264</v>
      </c>
      <c r="C70" s="63" t="s">
        <v>570</v>
      </c>
      <c r="D70" s="62" t="s">
        <v>628</v>
      </c>
      <c r="E70" s="62">
        <v>1260</v>
      </c>
      <c r="F70" s="68">
        <v>250.5</v>
      </c>
      <c r="G70" s="68"/>
      <c r="H70" s="67">
        <f t="shared" si="0"/>
        <v>1009.5</v>
      </c>
      <c r="I70" s="67">
        <f t="shared" si="1"/>
        <v>1009.5</v>
      </c>
    </row>
    <row r="71" spans="1:9" ht="25.5">
      <c r="A71" s="62">
        <v>49</v>
      </c>
      <c r="B71" s="95" t="s">
        <v>680</v>
      </c>
      <c r="C71" s="61" t="s">
        <v>537</v>
      </c>
      <c r="D71" s="62" t="s">
        <v>628</v>
      </c>
      <c r="E71" s="62">
        <v>1260</v>
      </c>
      <c r="F71" s="68">
        <v>243.72</v>
      </c>
      <c r="G71" s="68"/>
      <c r="H71" s="67">
        <f t="shared" si="0"/>
        <v>1016.28</v>
      </c>
      <c r="I71" s="67">
        <f t="shared" si="1"/>
        <v>1016.28</v>
      </c>
    </row>
    <row r="72" spans="1:9">
      <c r="A72" s="62">
        <v>50</v>
      </c>
      <c r="B72" s="95" t="s">
        <v>78</v>
      </c>
      <c r="C72" s="63" t="s">
        <v>387</v>
      </c>
      <c r="D72" s="62" t="s">
        <v>628</v>
      </c>
      <c r="E72" s="62">
        <v>1260</v>
      </c>
      <c r="F72" s="68">
        <v>212.7</v>
      </c>
      <c r="G72" s="68"/>
      <c r="H72" s="67">
        <f t="shared" si="0"/>
        <v>1047.3</v>
      </c>
      <c r="I72" s="67">
        <f t="shared" si="1"/>
        <v>1047.3</v>
      </c>
    </row>
    <row r="73" spans="1:9">
      <c r="A73" s="62">
        <v>51</v>
      </c>
      <c r="B73" s="95" t="s">
        <v>681</v>
      </c>
      <c r="C73" s="61" t="s">
        <v>534</v>
      </c>
      <c r="D73" s="62" t="s">
        <v>628</v>
      </c>
      <c r="E73" s="62">
        <v>1260</v>
      </c>
      <c r="F73" s="68">
        <v>87.2</v>
      </c>
      <c r="G73" s="68"/>
      <c r="H73" s="67">
        <f t="shared" si="0"/>
        <v>1172.8</v>
      </c>
      <c r="I73" s="67">
        <f t="shared" si="1"/>
        <v>1172.8</v>
      </c>
    </row>
    <row r="74" spans="1:9">
      <c r="A74" s="62">
        <v>52</v>
      </c>
      <c r="B74" s="95" t="s">
        <v>79</v>
      </c>
      <c r="C74" s="63" t="s">
        <v>388</v>
      </c>
      <c r="D74" s="62" t="s">
        <v>628</v>
      </c>
      <c r="E74" s="62">
        <v>1260</v>
      </c>
      <c r="F74" s="68">
        <v>674.7</v>
      </c>
      <c r="G74" s="68"/>
      <c r="H74" s="67">
        <f t="shared" si="0"/>
        <v>585.29999999999995</v>
      </c>
      <c r="I74" s="67">
        <f t="shared" si="1"/>
        <v>585.29999999999995</v>
      </c>
    </row>
    <row r="75" spans="1:9">
      <c r="A75" s="62">
        <v>53</v>
      </c>
      <c r="B75" s="95" t="s">
        <v>80</v>
      </c>
      <c r="C75" s="63" t="s">
        <v>389</v>
      </c>
      <c r="D75" s="62" t="s">
        <v>628</v>
      </c>
      <c r="E75" s="62">
        <v>1260</v>
      </c>
      <c r="F75" s="68">
        <v>561.6</v>
      </c>
      <c r="G75" s="68"/>
      <c r="H75" s="67">
        <f t="shared" si="0"/>
        <v>698.4</v>
      </c>
      <c r="I75" s="67">
        <f t="shared" si="1"/>
        <v>698.4</v>
      </c>
    </row>
    <row r="76" spans="1:9">
      <c r="A76" s="62">
        <v>54</v>
      </c>
      <c r="B76" s="95" t="s">
        <v>81</v>
      </c>
      <c r="C76" s="63" t="s">
        <v>390</v>
      </c>
      <c r="D76" s="62" t="s">
        <v>629</v>
      </c>
      <c r="E76" s="62">
        <v>2000</v>
      </c>
      <c r="F76" s="68">
        <v>643.20000000000005</v>
      </c>
      <c r="G76" s="68"/>
      <c r="H76" s="67">
        <f t="shared" si="0"/>
        <v>1356.8</v>
      </c>
      <c r="I76" s="67">
        <f t="shared" si="1"/>
        <v>1356.8</v>
      </c>
    </row>
    <row r="77" spans="1:9">
      <c r="A77" s="62">
        <v>55</v>
      </c>
      <c r="B77" s="95" t="s">
        <v>82</v>
      </c>
      <c r="C77" s="63" t="s">
        <v>391</v>
      </c>
      <c r="D77" s="62" t="s">
        <v>628</v>
      </c>
      <c r="E77" s="62">
        <v>1260</v>
      </c>
      <c r="F77" s="68">
        <v>531</v>
      </c>
      <c r="G77" s="111"/>
      <c r="H77" s="67">
        <f t="shared" si="0"/>
        <v>729</v>
      </c>
      <c r="I77" s="67">
        <f t="shared" si="1"/>
        <v>729</v>
      </c>
    </row>
    <row r="78" spans="1:9">
      <c r="A78" s="62">
        <v>56</v>
      </c>
      <c r="B78" s="95" t="s">
        <v>682</v>
      </c>
      <c r="C78" s="61" t="s">
        <v>538</v>
      </c>
      <c r="D78" s="62" t="s">
        <v>629</v>
      </c>
      <c r="E78" s="62">
        <v>2000</v>
      </c>
      <c r="F78" s="68">
        <v>386</v>
      </c>
      <c r="G78" s="111"/>
      <c r="H78" s="67">
        <f t="shared" si="0"/>
        <v>1614</v>
      </c>
      <c r="I78" s="67">
        <f t="shared" si="1"/>
        <v>1614</v>
      </c>
    </row>
    <row r="79" spans="1:9" ht="15.6" customHeight="1">
      <c r="A79" s="62">
        <v>57</v>
      </c>
      <c r="B79" s="95" t="s">
        <v>188</v>
      </c>
      <c r="C79" s="63" t="s">
        <v>497</v>
      </c>
      <c r="D79" s="62" t="s">
        <v>628</v>
      </c>
      <c r="E79" s="62">
        <v>1260</v>
      </c>
      <c r="F79" s="68">
        <v>335.28</v>
      </c>
      <c r="G79" s="68"/>
      <c r="H79" s="67">
        <f t="shared" si="0"/>
        <v>924.72</v>
      </c>
      <c r="I79" s="67">
        <f t="shared" si="1"/>
        <v>924.72</v>
      </c>
    </row>
    <row r="80" spans="1:9" ht="16.899999999999999" customHeight="1">
      <c r="A80" s="62">
        <v>58</v>
      </c>
      <c r="B80" s="95" t="s">
        <v>189</v>
      </c>
      <c r="C80" s="63" t="s">
        <v>498</v>
      </c>
      <c r="D80" s="62" t="s">
        <v>628</v>
      </c>
      <c r="E80" s="62">
        <v>1260</v>
      </c>
      <c r="F80" s="68">
        <v>319</v>
      </c>
      <c r="G80" s="68"/>
      <c r="H80" s="67">
        <f t="shared" si="0"/>
        <v>941</v>
      </c>
      <c r="I80" s="67">
        <f t="shared" si="1"/>
        <v>941</v>
      </c>
    </row>
    <row r="81" spans="1:9">
      <c r="A81" s="62">
        <v>59</v>
      </c>
      <c r="B81" s="95" t="s">
        <v>190</v>
      </c>
      <c r="C81" s="63" t="s">
        <v>499</v>
      </c>
      <c r="D81" s="62" t="s">
        <v>628</v>
      </c>
      <c r="E81" s="62">
        <v>1260</v>
      </c>
      <c r="F81" s="68">
        <v>696.8</v>
      </c>
      <c r="G81" s="68"/>
      <c r="H81" s="67">
        <f t="shared" si="0"/>
        <v>563.20000000000005</v>
      </c>
      <c r="I81" s="67">
        <f t="shared" si="1"/>
        <v>563.20000000000005</v>
      </c>
    </row>
    <row r="82" spans="1:9">
      <c r="A82" s="62">
        <v>60</v>
      </c>
      <c r="B82" s="95" t="s">
        <v>191</v>
      </c>
      <c r="C82" s="63" t="s">
        <v>500</v>
      </c>
      <c r="D82" s="62" t="s">
        <v>628</v>
      </c>
      <c r="E82" s="62">
        <v>1260</v>
      </c>
      <c r="F82" s="68">
        <v>444.16</v>
      </c>
      <c r="G82" s="68"/>
      <c r="H82" s="67">
        <f t="shared" si="0"/>
        <v>815.83999999999992</v>
      </c>
      <c r="I82" s="67">
        <f t="shared" si="1"/>
        <v>815.83999999999992</v>
      </c>
    </row>
    <row r="83" spans="1:9">
      <c r="A83" s="62">
        <v>61</v>
      </c>
      <c r="B83" s="95" t="s">
        <v>192</v>
      </c>
      <c r="C83" s="63" t="s">
        <v>501</v>
      </c>
      <c r="D83" s="62" t="s">
        <v>629</v>
      </c>
      <c r="E83" s="62">
        <v>2000</v>
      </c>
      <c r="F83" s="68">
        <v>398.7</v>
      </c>
      <c r="G83" s="68"/>
      <c r="H83" s="67">
        <f t="shared" si="0"/>
        <v>1601.3</v>
      </c>
      <c r="I83" s="67">
        <f t="shared" si="1"/>
        <v>1601.3</v>
      </c>
    </row>
    <row r="84" spans="1:9">
      <c r="A84" s="62">
        <v>62</v>
      </c>
      <c r="B84" s="95" t="s">
        <v>193</v>
      </c>
      <c r="C84" s="63" t="s">
        <v>502</v>
      </c>
      <c r="D84" s="62" t="s">
        <v>628</v>
      </c>
      <c r="E84" s="62">
        <v>1260</v>
      </c>
      <c r="F84" s="68">
        <v>595.4</v>
      </c>
      <c r="G84" s="68"/>
      <c r="H84" s="67">
        <f t="shared" si="0"/>
        <v>664.6</v>
      </c>
      <c r="I84" s="67">
        <f t="shared" si="1"/>
        <v>664.6</v>
      </c>
    </row>
    <row r="85" spans="1:9" ht="17.45" customHeight="1">
      <c r="A85" s="62">
        <v>63</v>
      </c>
      <c r="B85" s="95" t="s">
        <v>194</v>
      </c>
      <c r="C85" s="63" t="s">
        <v>503</v>
      </c>
      <c r="D85" s="62" t="s">
        <v>628</v>
      </c>
      <c r="E85" s="62">
        <v>1260</v>
      </c>
      <c r="F85" s="68">
        <v>438.8</v>
      </c>
      <c r="G85" s="68"/>
      <c r="H85" s="67">
        <f t="shared" si="0"/>
        <v>821.2</v>
      </c>
      <c r="I85" s="67">
        <f t="shared" si="1"/>
        <v>821.2</v>
      </c>
    </row>
    <row r="86" spans="1:9">
      <c r="A86" s="62">
        <v>64</v>
      </c>
      <c r="B86" s="95" t="s">
        <v>195</v>
      </c>
      <c r="C86" s="63" t="s">
        <v>504</v>
      </c>
      <c r="D86" s="62" t="s">
        <v>628</v>
      </c>
      <c r="E86" s="62">
        <v>1260</v>
      </c>
      <c r="F86" s="68">
        <v>167.4</v>
      </c>
      <c r="G86" s="68"/>
      <c r="H86" s="67">
        <f t="shared" si="0"/>
        <v>1092.5999999999999</v>
      </c>
      <c r="I86" s="67">
        <f t="shared" si="1"/>
        <v>1092.5999999999999</v>
      </c>
    </row>
    <row r="87" spans="1:9">
      <c r="A87" s="62">
        <v>65</v>
      </c>
      <c r="B87" s="95" t="s">
        <v>196</v>
      </c>
      <c r="C87" s="63" t="s">
        <v>505</v>
      </c>
      <c r="D87" s="62" t="s">
        <v>629</v>
      </c>
      <c r="E87" s="62">
        <v>2000</v>
      </c>
      <c r="F87" s="68">
        <v>645.40000000000009</v>
      </c>
      <c r="G87" s="68"/>
      <c r="H87" s="67">
        <f t="shared" ref="H87:H150" si="2">E87-(F87-G87/0.96)</f>
        <v>1354.6</v>
      </c>
      <c r="I87" s="67">
        <f t="shared" ref="I87:I150" si="3">H87</f>
        <v>1354.6</v>
      </c>
    </row>
    <row r="88" spans="1:9" ht="12" customHeight="1">
      <c r="A88" s="62">
        <v>66</v>
      </c>
      <c r="B88" s="95" t="s">
        <v>683</v>
      </c>
      <c r="C88" s="61" t="s">
        <v>539</v>
      </c>
      <c r="D88" s="62">
        <v>400</v>
      </c>
      <c r="E88" s="62">
        <v>400</v>
      </c>
      <c r="F88" s="68">
        <v>106.2</v>
      </c>
      <c r="G88" s="68"/>
      <c r="H88" s="67">
        <f t="shared" si="2"/>
        <v>293.8</v>
      </c>
      <c r="I88" s="67">
        <f t="shared" si="3"/>
        <v>293.8</v>
      </c>
    </row>
    <row r="89" spans="1:9">
      <c r="A89" s="62">
        <v>67</v>
      </c>
      <c r="B89" s="95" t="s">
        <v>197</v>
      </c>
      <c r="C89" s="63" t="s">
        <v>506</v>
      </c>
      <c r="D89" s="62" t="s">
        <v>629</v>
      </c>
      <c r="E89" s="62">
        <v>2000</v>
      </c>
      <c r="F89" s="68">
        <v>973.2</v>
      </c>
      <c r="G89" s="68"/>
      <c r="H89" s="67">
        <f t="shared" si="2"/>
        <v>1026.8</v>
      </c>
      <c r="I89" s="67">
        <f t="shared" si="3"/>
        <v>1026.8</v>
      </c>
    </row>
    <row r="90" spans="1:9" ht="12" customHeight="1">
      <c r="A90" s="62">
        <v>68</v>
      </c>
      <c r="B90" s="95" t="s">
        <v>198</v>
      </c>
      <c r="C90" s="63" t="s">
        <v>507</v>
      </c>
      <c r="D90" s="62" t="s">
        <v>628</v>
      </c>
      <c r="E90" s="62">
        <v>1260</v>
      </c>
      <c r="F90" s="68">
        <v>578.20000000000005</v>
      </c>
      <c r="G90" s="68"/>
      <c r="H90" s="67">
        <f t="shared" si="2"/>
        <v>681.8</v>
      </c>
      <c r="I90" s="67">
        <f t="shared" si="3"/>
        <v>681.8</v>
      </c>
    </row>
    <row r="91" spans="1:9">
      <c r="A91" s="62">
        <v>69</v>
      </c>
      <c r="B91" s="95" t="s">
        <v>199</v>
      </c>
      <c r="C91" s="63" t="s">
        <v>508</v>
      </c>
      <c r="D91" s="62" t="s">
        <v>628</v>
      </c>
      <c r="E91" s="62">
        <v>1260</v>
      </c>
      <c r="F91" s="68">
        <v>836</v>
      </c>
      <c r="G91" s="68"/>
      <c r="H91" s="67">
        <f t="shared" si="2"/>
        <v>424</v>
      </c>
      <c r="I91" s="67">
        <f t="shared" si="3"/>
        <v>424</v>
      </c>
    </row>
    <row r="92" spans="1:9">
      <c r="A92" s="62">
        <v>70</v>
      </c>
      <c r="B92" s="95" t="s">
        <v>684</v>
      </c>
      <c r="C92" s="61" t="s">
        <v>386</v>
      </c>
      <c r="D92" s="62" t="s">
        <v>628</v>
      </c>
      <c r="E92" s="62">
        <v>1260</v>
      </c>
      <c r="F92" s="68">
        <v>133</v>
      </c>
      <c r="G92" s="68"/>
      <c r="H92" s="67">
        <f t="shared" si="2"/>
        <v>1127</v>
      </c>
      <c r="I92" s="67">
        <f t="shared" si="3"/>
        <v>1127</v>
      </c>
    </row>
    <row r="93" spans="1:9">
      <c r="A93" s="62">
        <v>71</v>
      </c>
      <c r="B93" s="95" t="s">
        <v>100</v>
      </c>
      <c r="C93" s="63" t="s">
        <v>409</v>
      </c>
      <c r="D93" s="62" t="s">
        <v>628</v>
      </c>
      <c r="E93" s="62">
        <v>1260</v>
      </c>
      <c r="F93" s="68">
        <v>452.4</v>
      </c>
      <c r="G93" s="111"/>
      <c r="H93" s="67">
        <f t="shared" si="2"/>
        <v>807.6</v>
      </c>
      <c r="I93" s="67">
        <f t="shared" si="3"/>
        <v>807.6</v>
      </c>
    </row>
    <row r="94" spans="1:9" ht="13.5" customHeight="1">
      <c r="A94" s="62">
        <v>72</v>
      </c>
      <c r="B94" s="95" t="s">
        <v>685</v>
      </c>
      <c r="C94" s="63" t="s">
        <v>509</v>
      </c>
      <c r="D94" s="62" t="s">
        <v>629</v>
      </c>
      <c r="E94" s="62">
        <v>1440</v>
      </c>
      <c r="F94" s="68">
        <v>627</v>
      </c>
      <c r="G94" s="68"/>
      <c r="H94" s="67">
        <f t="shared" si="2"/>
        <v>813</v>
      </c>
      <c r="I94" s="67">
        <f t="shared" si="3"/>
        <v>813</v>
      </c>
    </row>
    <row r="95" spans="1:9">
      <c r="A95" s="62">
        <v>73</v>
      </c>
      <c r="B95" s="95" t="s">
        <v>201</v>
      </c>
      <c r="C95" s="63" t="s">
        <v>510</v>
      </c>
      <c r="D95" s="62" t="s">
        <v>629</v>
      </c>
      <c r="E95" s="62">
        <v>1440</v>
      </c>
      <c r="F95" s="68">
        <v>700.4</v>
      </c>
      <c r="G95" s="68"/>
      <c r="H95" s="67">
        <f t="shared" si="2"/>
        <v>739.6</v>
      </c>
      <c r="I95" s="67">
        <f t="shared" si="3"/>
        <v>739.6</v>
      </c>
    </row>
    <row r="96" spans="1:9">
      <c r="A96" s="62">
        <v>74</v>
      </c>
      <c r="B96" s="95" t="s">
        <v>202</v>
      </c>
      <c r="C96" s="63" t="s">
        <v>511</v>
      </c>
      <c r="D96" s="62" t="s">
        <v>629</v>
      </c>
      <c r="E96" s="62">
        <v>1440</v>
      </c>
      <c r="F96" s="68">
        <v>549.79999999999995</v>
      </c>
      <c r="G96" s="68"/>
      <c r="H96" s="67">
        <f t="shared" si="2"/>
        <v>890.2</v>
      </c>
      <c r="I96" s="67">
        <f t="shared" si="3"/>
        <v>890.2</v>
      </c>
    </row>
    <row r="97" spans="1:9">
      <c r="A97" s="62">
        <v>75</v>
      </c>
      <c r="B97" s="95" t="s">
        <v>686</v>
      </c>
      <c r="C97" s="63" t="s">
        <v>512</v>
      </c>
      <c r="D97" s="62" t="s">
        <v>629</v>
      </c>
      <c r="E97" s="62">
        <v>1440</v>
      </c>
      <c r="F97" s="68">
        <v>455.4</v>
      </c>
      <c r="G97" s="68"/>
      <c r="H97" s="67">
        <f t="shared" si="2"/>
        <v>984.6</v>
      </c>
      <c r="I97" s="67">
        <f t="shared" si="3"/>
        <v>984.6</v>
      </c>
    </row>
    <row r="98" spans="1:9">
      <c r="A98" s="62">
        <v>76</v>
      </c>
      <c r="B98" s="95" t="s">
        <v>204</v>
      </c>
      <c r="C98" s="63" t="s">
        <v>513</v>
      </c>
      <c r="D98" s="62" t="s">
        <v>628</v>
      </c>
      <c r="E98" s="62">
        <v>1260</v>
      </c>
      <c r="F98" s="68">
        <v>536.70000000000005</v>
      </c>
      <c r="G98" s="68"/>
      <c r="H98" s="67">
        <f t="shared" si="2"/>
        <v>723.3</v>
      </c>
      <c r="I98" s="67">
        <f t="shared" si="3"/>
        <v>723.3</v>
      </c>
    </row>
    <row r="99" spans="1:9" ht="12" customHeight="1">
      <c r="A99" s="62">
        <v>77</v>
      </c>
      <c r="B99" s="95" t="s">
        <v>205</v>
      </c>
      <c r="C99" s="63" t="s">
        <v>497</v>
      </c>
      <c r="D99" s="62" t="s">
        <v>628</v>
      </c>
      <c r="E99" s="62">
        <v>1260</v>
      </c>
      <c r="F99" s="68">
        <v>624.79999999999995</v>
      </c>
      <c r="G99" s="68"/>
      <c r="H99" s="67">
        <f t="shared" si="2"/>
        <v>635.20000000000005</v>
      </c>
      <c r="I99" s="67">
        <f t="shared" si="3"/>
        <v>635.20000000000005</v>
      </c>
    </row>
    <row r="100" spans="1:9">
      <c r="A100" s="62">
        <v>78</v>
      </c>
      <c r="B100" s="95" t="s">
        <v>206</v>
      </c>
      <c r="C100" s="63" t="s">
        <v>497</v>
      </c>
      <c r="D100" s="62" t="s">
        <v>628</v>
      </c>
      <c r="E100" s="62">
        <v>1260</v>
      </c>
      <c r="F100" s="68">
        <v>352.4</v>
      </c>
      <c r="G100" s="68"/>
      <c r="H100" s="67">
        <f t="shared" si="2"/>
        <v>907.6</v>
      </c>
      <c r="I100" s="67">
        <f t="shared" si="3"/>
        <v>907.6</v>
      </c>
    </row>
    <row r="101" spans="1:9">
      <c r="A101" s="62">
        <v>79</v>
      </c>
      <c r="B101" s="95" t="s">
        <v>207</v>
      </c>
      <c r="C101" s="63" t="s">
        <v>498</v>
      </c>
      <c r="D101" s="62" t="s">
        <v>628</v>
      </c>
      <c r="E101" s="62">
        <v>1260</v>
      </c>
      <c r="F101" s="68">
        <v>255</v>
      </c>
      <c r="G101" s="111"/>
      <c r="H101" s="67">
        <f t="shared" si="2"/>
        <v>1005</v>
      </c>
      <c r="I101" s="67">
        <f t="shared" si="3"/>
        <v>1005</v>
      </c>
    </row>
    <row r="102" spans="1:9">
      <c r="A102" s="62">
        <v>80</v>
      </c>
      <c r="B102" s="95" t="s">
        <v>208</v>
      </c>
      <c r="C102" s="63" t="s">
        <v>514</v>
      </c>
      <c r="D102" s="62" t="s">
        <v>628</v>
      </c>
      <c r="E102" s="62">
        <v>1260</v>
      </c>
      <c r="F102" s="68">
        <v>378.4</v>
      </c>
      <c r="G102" s="68"/>
      <c r="H102" s="67">
        <f t="shared" si="2"/>
        <v>881.6</v>
      </c>
      <c r="I102" s="67">
        <f t="shared" si="3"/>
        <v>881.6</v>
      </c>
    </row>
    <row r="103" spans="1:9">
      <c r="A103" s="62">
        <v>81</v>
      </c>
      <c r="B103" s="95" t="s">
        <v>687</v>
      </c>
      <c r="C103" s="63" t="s">
        <v>571</v>
      </c>
      <c r="D103" s="62" t="s">
        <v>629</v>
      </c>
      <c r="E103" s="62">
        <v>2000</v>
      </c>
      <c r="F103" s="68">
        <v>876.3</v>
      </c>
      <c r="G103" s="68"/>
      <c r="H103" s="67">
        <f t="shared" si="2"/>
        <v>1123.7</v>
      </c>
      <c r="I103" s="67">
        <f t="shared" si="3"/>
        <v>1123.7</v>
      </c>
    </row>
    <row r="104" spans="1:9">
      <c r="A104" s="62">
        <v>82</v>
      </c>
      <c r="B104" s="95" t="s">
        <v>266</v>
      </c>
      <c r="C104" s="63" t="s">
        <v>572</v>
      </c>
      <c r="D104" s="62" t="s">
        <v>628</v>
      </c>
      <c r="E104" s="62">
        <v>1260</v>
      </c>
      <c r="F104" s="68">
        <v>504.3</v>
      </c>
      <c r="G104" s="68"/>
      <c r="H104" s="67">
        <f t="shared" si="2"/>
        <v>755.7</v>
      </c>
      <c r="I104" s="67">
        <f t="shared" si="3"/>
        <v>755.7</v>
      </c>
    </row>
    <row r="105" spans="1:9">
      <c r="A105" s="62">
        <v>83</v>
      </c>
      <c r="B105" s="95" t="s">
        <v>267</v>
      </c>
      <c r="C105" s="63" t="s">
        <v>573</v>
      </c>
      <c r="D105" s="62" t="s">
        <v>628</v>
      </c>
      <c r="E105" s="62">
        <v>1260</v>
      </c>
      <c r="F105" s="68">
        <v>553.20000000000005</v>
      </c>
      <c r="G105" s="68"/>
      <c r="H105" s="67">
        <f t="shared" si="2"/>
        <v>706.8</v>
      </c>
      <c r="I105" s="67">
        <f t="shared" si="3"/>
        <v>706.8</v>
      </c>
    </row>
    <row r="106" spans="1:9">
      <c r="A106" s="62">
        <v>84</v>
      </c>
      <c r="B106" s="95" t="s">
        <v>268</v>
      </c>
      <c r="C106" s="63" t="s">
        <v>574</v>
      </c>
      <c r="D106" s="62" t="s">
        <v>629</v>
      </c>
      <c r="E106" s="62">
        <v>1440</v>
      </c>
      <c r="F106" s="68">
        <v>482</v>
      </c>
      <c r="G106" s="68"/>
      <c r="H106" s="67">
        <f t="shared" si="2"/>
        <v>958</v>
      </c>
      <c r="I106" s="67">
        <f t="shared" si="3"/>
        <v>958</v>
      </c>
    </row>
    <row r="107" spans="1:9" ht="15.75" customHeight="1">
      <c r="A107" s="62">
        <v>85</v>
      </c>
      <c r="B107" s="95" t="s">
        <v>269</v>
      </c>
      <c r="C107" s="63" t="s">
        <v>575</v>
      </c>
      <c r="D107" s="62" t="s">
        <v>628</v>
      </c>
      <c r="E107" s="62">
        <v>1260</v>
      </c>
      <c r="F107" s="68">
        <v>731.7</v>
      </c>
      <c r="G107" s="68"/>
      <c r="H107" s="67">
        <f t="shared" si="2"/>
        <v>528.29999999999995</v>
      </c>
      <c r="I107" s="67">
        <f t="shared" si="3"/>
        <v>528.29999999999995</v>
      </c>
    </row>
    <row r="108" spans="1:9" ht="15.75" customHeight="1">
      <c r="A108" s="62">
        <v>86</v>
      </c>
      <c r="B108" s="95" t="s">
        <v>270</v>
      </c>
      <c r="C108" s="63" t="s">
        <v>576</v>
      </c>
      <c r="D108" s="62" t="s">
        <v>629</v>
      </c>
      <c r="E108" s="62">
        <v>2000</v>
      </c>
      <c r="F108" s="68">
        <v>622.40000000000009</v>
      </c>
      <c r="G108" s="68"/>
      <c r="H108" s="67">
        <f t="shared" si="2"/>
        <v>1377.6</v>
      </c>
      <c r="I108" s="67">
        <f t="shared" si="3"/>
        <v>1377.6</v>
      </c>
    </row>
    <row r="109" spans="1:9" ht="15.75" customHeight="1">
      <c r="A109" s="62">
        <v>87</v>
      </c>
      <c r="B109" s="95" t="s">
        <v>271</v>
      </c>
      <c r="C109" s="63" t="s">
        <v>577</v>
      </c>
      <c r="D109" s="62" t="s">
        <v>628</v>
      </c>
      <c r="E109" s="62">
        <v>1260</v>
      </c>
      <c r="F109" s="68">
        <v>812.8</v>
      </c>
      <c r="G109" s="68"/>
      <c r="H109" s="67">
        <f t="shared" si="2"/>
        <v>447.20000000000005</v>
      </c>
      <c r="I109" s="67">
        <f t="shared" si="3"/>
        <v>447.20000000000005</v>
      </c>
    </row>
    <row r="110" spans="1:9" ht="15.75" customHeight="1">
      <c r="A110" s="62">
        <v>88</v>
      </c>
      <c r="B110" s="95" t="s">
        <v>272</v>
      </c>
      <c r="C110" s="63" t="s">
        <v>578</v>
      </c>
      <c r="D110" s="62" t="s">
        <v>629</v>
      </c>
      <c r="E110" s="62">
        <v>2000</v>
      </c>
      <c r="F110" s="68">
        <v>700.5</v>
      </c>
      <c r="G110" s="68"/>
      <c r="H110" s="67">
        <f t="shared" si="2"/>
        <v>1299.5</v>
      </c>
      <c r="I110" s="67">
        <f t="shared" si="3"/>
        <v>1299.5</v>
      </c>
    </row>
    <row r="111" spans="1:9" ht="15.75" customHeight="1">
      <c r="A111" s="62">
        <v>89</v>
      </c>
      <c r="B111" s="95" t="s">
        <v>688</v>
      </c>
      <c r="C111" s="63" t="s">
        <v>410</v>
      </c>
      <c r="D111" s="62" t="s">
        <v>629</v>
      </c>
      <c r="E111" s="62">
        <v>2000</v>
      </c>
      <c r="F111" s="68">
        <v>586.79999999999995</v>
      </c>
      <c r="G111" s="68"/>
      <c r="H111" s="67">
        <f t="shared" si="2"/>
        <v>1413.2</v>
      </c>
      <c r="I111" s="67">
        <f t="shared" si="3"/>
        <v>1413.2</v>
      </c>
    </row>
    <row r="112" spans="1:9" ht="15.75" customHeight="1">
      <c r="A112" s="62">
        <v>90</v>
      </c>
      <c r="B112" s="95" t="s">
        <v>689</v>
      </c>
      <c r="C112" s="63" t="s">
        <v>579</v>
      </c>
      <c r="D112" s="62" t="s">
        <v>629</v>
      </c>
      <c r="E112" s="62">
        <v>2000</v>
      </c>
      <c r="F112" s="68">
        <v>754.2</v>
      </c>
      <c r="G112" s="68"/>
      <c r="H112" s="67">
        <f t="shared" si="2"/>
        <v>1245.8</v>
      </c>
      <c r="I112" s="67">
        <f t="shared" si="3"/>
        <v>1245.8</v>
      </c>
    </row>
    <row r="113" spans="1:9" ht="15.75" customHeight="1">
      <c r="A113" s="62">
        <v>91</v>
      </c>
      <c r="B113" s="95" t="s">
        <v>690</v>
      </c>
      <c r="C113" s="63" t="s">
        <v>580</v>
      </c>
      <c r="D113" s="62" t="s">
        <v>628</v>
      </c>
      <c r="E113" s="62">
        <v>1260</v>
      </c>
      <c r="F113" s="68">
        <v>546.72</v>
      </c>
      <c r="G113" s="68"/>
      <c r="H113" s="67">
        <f t="shared" si="2"/>
        <v>713.28</v>
      </c>
      <c r="I113" s="67">
        <f t="shared" si="3"/>
        <v>713.28</v>
      </c>
    </row>
    <row r="114" spans="1:9" ht="15.75" customHeight="1">
      <c r="A114" s="62">
        <v>92</v>
      </c>
      <c r="B114" s="95" t="s">
        <v>102</v>
      </c>
      <c r="C114" s="63" t="s">
        <v>411</v>
      </c>
      <c r="D114" s="62" t="s">
        <v>325</v>
      </c>
      <c r="E114" s="62">
        <v>800</v>
      </c>
      <c r="F114" s="68">
        <v>233.6</v>
      </c>
      <c r="G114" s="111"/>
      <c r="H114" s="67">
        <f t="shared" si="2"/>
        <v>566.4</v>
      </c>
      <c r="I114" s="67">
        <f t="shared" si="3"/>
        <v>566.4</v>
      </c>
    </row>
    <row r="115" spans="1:9" ht="15.75" customHeight="1">
      <c r="A115" s="62">
        <v>93</v>
      </c>
      <c r="B115" s="95" t="s">
        <v>275</v>
      </c>
      <c r="C115" s="63" t="s">
        <v>581</v>
      </c>
      <c r="D115" s="62" t="s">
        <v>628</v>
      </c>
      <c r="E115" s="62">
        <v>1260</v>
      </c>
      <c r="F115" s="68">
        <v>650.1</v>
      </c>
      <c r="G115" s="68"/>
      <c r="H115" s="67">
        <f t="shared" si="2"/>
        <v>609.9</v>
      </c>
      <c r="I115" s="67">
        <f t="shared" si="3"/>
        <v>609.9</v>
      </c>
    </row>
    <row r="116" spans="1:9" ht="15.75" customHeight="1">
      <c r="A116" s="62">
        <v>94</v>
      </c>
      <c r="B116" s="95" t="s">
        <v>691</v>
      </c>
      <c r="C116" s="61" t="s">
        <v>519</v>
      </c>
      <c r="D116" s="62" t="s">
        <v>630</v>
      </c>
      <c r="E116" s="62">
        <v>3200</v>
      </c>
      <c r="F116" s="68">
        <v>397.20000000000005</v>
      </c>
      <c r="G116" s="68"/>
      <c r="H116" s="67">
        <f t="shared" si="2"/>
        <v>2802.8</v>
      </c>
      <c r="I116" s="67">
        <f t="shared" si="3"/>
        <v>2802.8</v>
      </c>
    </row>
    <row r="117" spans="1:9" ht="15.75" customHeight="1">
      <c r="A117" s="62">
        <v>95</v>
      </c>
      <c r="B117" s="95" t="s">
        <v>276</v>
      </c>
      <c r="C117" s="63" t="s">
        <v>582</v>
      </c>
      <c r="D117" s="62" t="s">
        <v>629</v>
      </c>
      <c r="E117" s="62">
        <v>2000</v>
      </c>
      <c r="F117" s="68">
        <v>1199.4000000000001</v>
      </c>
      <c r="G117" s="68"/>
      <c r="H117" s="67">
        <f t="shared" si="2"/>
        <v>800.59999999999991</v>
      </c>
      <c r="I117" s="67">
        <f t="shared" si="3"/>
        <v>800.59999999999991</v>
      </c>
    </row>
    <row r="118" spans="1:9" ht="13.5" customHeight="1">
      <c r="A118" s="62">
        <v>96</v>
      </c>
      <c r="B118" s="95" t="s">
        <v>277</v>
      </c>
      <c r="C118" s="63" t="s">
        <v>583</v>
      </c>
      <c r="D118" s="62" t="s">
        <v>628</v>
      </c>
      <c r="E118" s="62">
        <v>1260</v>
      </c>
      <c r="F118" s="68">
        <v>421.6</v>
      </c>
      <c r="G118" s="68"/>
      <c r="H118" s="67">
        <f t="shared" si="2"/>
        <v>838.4</v>
      </c>
      <c r="I118" s="67">
        <f t="shared" si="3"/>
        <v>838.4</v>
      </c>
    </row>
    <row r="119" spans="1:9" ht="13.5" customHeight="1">
      <c r="A119" s="62">
        <v>97</v>
      </c>
      <c r="B119" s="95" t="s">
        <v>278</v>
      </c>
      <c r="C119" s="63" t="s">
        <v>584</v>
      </c>
      <c r="D119" s="62" t="s">
        <v>629</v>
      </c>
      <c r="E119" s="62">
        <v>2000</v>
      </c>
      <c r="F119" s="68">
        <v>685.4</v>
      </c>
      <c r="G119" s="68">
        <v>60</v>
      </c>
      <c r="H119" s="67">
        <f t="shared" si="2"/>
        <v>1377.1</v>
      </c>
      <c r="I119" s="67">
        <f t="shared" si="3"/>
        <v>1377.1</v>
      </c>
    </row>
    <row r="120" spans="1:9" ht="13.5" customHeight="1">
      <c r="A120" s="62">
        <v>98</v>
      </c>
      <c r="B120" s="95" t="s">
        <v>279</v>
      </c>
      <c r="C120" s="63" t="s">
        <v>585</v>
      </c>
      <c r="D120" s="62" t="s">
        <v>628</v>
      </c>
      <c r="E120" s="62">
        <v>1260</v>
      </c>
      <c r="F120" s="68">
        <v>556.4</v>
      </c>
      <c r="G120" s="68"/>
      <c r="H120" s="67">
        <f t="shared" si="2"/>
        <v>703.6</v>
      </c>
      <c r="I120" s="67">
        <f t="shared" si="3"/>
        <v>703.6</v>
      </c>
    </row>
    <row r="121" spans="1:9" ht="13.5" customHeight="1">
      <c r="A121" s="62">
        <v>99</v>
      </c>
      <c r="B121" s="95" t="s">
        <v>280</v>
      </c>
      <c r="C121" s="63" t="s">
        <v>586</v>
      </c>
      <c r="D121" s="62" t="s">
        <v>628</v>
      </c>
      <c r="E121" s="62">
        <v>1260</v>
      </c>
      <c r="F121" s="68">
        <v>324.8</v>
      </c>
      <c r="G121" s="68"/>
      <c r="H121" s="67">
        <f t="shared" si="2"/>
        <v>935.2</v>
      </c>
      <c r="I121" s="67">
        <f t="shared" si="3"/>
        <v>935.2</v>
      </c>
    </row>
    <row r="122" spans="1:9" ht="13.5" customHeight="1">
      <c r="A122" s="62">
        <v>100</v>
      </c>
      <c r="B122" s="95" t="s">
        <v>692</v>
      </c>
      <c r="C122" s="61" t="s">
        <v>541</v>
      </c>
      <c r="D122" s="62" t="s">
        <v>628</v>
      </c>
      <c r="E122" s="62">
        <v>1260</v>
      </c>
      <c r="F122" s="68">
        <v>248.39999999999998</v>
      </c>
      <c r="G122" s="68"/>
      <c r="H122" s="67">
        <f t="shared" si="2"/>
        <v>1011.6</v>
      </c>
      <c r="I122" s="67">
        <f t="shared" si="3"/>
        <v>1011.6</v>
      </c>
    </row>
    <row r="123" spans="1:9" ht="13.5" customHeight="1">
      <c r="A123" s="62">
        <v>101</v>
      </c>
      <c r="B123" s="95" t="s">
        <v>693</v>
      </c>
      <c r="C123" s="63" t="s">
        <v>588</v>
      </c>
      <c r="D123" s="62" t="s">
        <v>325</v>
      </c>
      <c r="E123" s="62">
        <v>800</v>
      </c>
      <c r="F123" s="68">
        <v>354</v>
      </c>
      <c r="G123" s="68"/>
      <c r="H123" s="67">
        <f t="shared" si="2"/>
        <v>446</v>
      </c>
      <c r="I123" s="67">
        <f t="shared" si="3"/>
        <v>446</v>
      </c>
    </row>
    <row r="124" spans="1:9" ht="13.5" customHeight="1">
      <c r="A124" s="62">
        <v>102</v>
      </c>
      <c r="B124" s="95" t="s">
        <v>283</v>
      </c>
      <c r="C124" s="63" t="s">
        <v>589</v>
      </c>
      <c r="D124" s="62" t="s">
        <v>629</v>
      </c>
      <c r="E124" s="62">
        <v>2000</v>
      </c>
      <c r="F124" s="68">
        <v>304.5</v>
      </c>
      <c r="G124" s="68"/>
      <c r="H124" s="67">
        <f t="shared" si="2"/>
        <v>1695.5</v>
      </c>
      <c r="I124" s="67">
        <f t="shared" si="3"/>
        <v>1695.5</v>
      </c>
    </row>
    <row r="125" spans="1:9" ht="13.5" customHeight="1">
      <c r="A125" s="62">
        <v>103</v>
      </c>
      <c r="B125" s="95" t="s">
        <v>694</v>
      </c>
      <c r="C125" s="61" t="s">
        <v>520</v>
      </c>
      <c r="D125" s="62" t="s">
        <v>630</v>
      </c>
      <c r="E125" s="62">
        <v>3200</v>
      </c>
      <c r="F125" s="68">
        <v>925.8</v>
      </c>
      <c r="G125" s="68"/>
      <c r="H125" s="67">
        <f t="shared" si="2"/>
        <v>2274.1999999999998</v>
      </c>
      <c r="I125" s="67">
        <f t="shared" si="3"/>
        <v>2274.1999999999998</v>
      </c>
    </row>
    <row r="126" spans="1:9" ht="13.5" customHeight="1">
      <c r="A126" s="62">
        <v>104</v>
      </c>
      <c r="B126" s="95" t="s">
        <v>695</v>
      </c>
      <c r="C126" s="63" t="s">
        <v>328</v>
      </c>
      <c r="D126" s="62">
        <v>400</v>
      </c>
      <c r="E126" s="62">
        <v>400</v>
      </c>
      <c r="F126" s="68">
        <v>222</v>
      </c>
      <c r="G126" s="68"/>
      <c r="H126" s="67">
        <f t="shared" si="2"/>
        <v>178</v>
      </c>
      <c r="I126" s="67">
        <f t="shared" si="3"/>
        <v>178</v>
      </c>
    </row>
    <row r="127" spans="1:9" ht="13.5" customHeight="1">
      <c r="A127" s="62">
        <v>105</v>
      </c>
      <c r="B127" s="95" t="s">
        <v>696</v>
      </c>
      <c r="C127" s="63" t="s">
        <v>329</v>
      </c>
      <c r="D127" s="62">
        <v>560</v>
      </c>
      <c r="E127" s="62">
        <v>560</v>
      </c>
      <c r="F127" s="69">
        <v>242.64</v>
      </c>
      <c r="G127" s="68"/>
      <c r="H127" s="67">
        <f t="shared" si="2"/>
        <v>317.36</v>
      </c>
      <c r="I127" s="67">
        <f t="shared" si="3"/>
        <v>317.36</v>
      </c>
    </row>
    <row r="128" spans="1:9" ht="13.5" customHeight="1">
      <c r="A128" s="62">
        <v>106</v>
      </c>
      <c r="B128" s="95" t="s">
        <v>697</v>
      </c>
      <c r="C128" s="61" t="s">
        <v>543</v>
      </c>
      <c r="D128" s="62">
        <v>400</v>
      </c>
      <c r="E128" s="62">
        <v>400</v>
      </c>
      <c r="F128" s="68">
        <v>217.32</v>
      </c>
      <c r="G128" s="68"/>
      <c r="H128" s="67">
        <f t="shared" si="2"/>
        <v>182.68</v>
      </c>
      <c r="I128" s="67">
        <f t="shared" si="3"/>
        <v>182.68</v>
      </c>
    </row>
    <row r="129" spans="1:9" ht="13.5" customHeight="1">
      <c r="A129" s="62">
        <v>107</v>
      </c>
      <c r="B129" s="95" t="s">
        <v>698</v>
      </c>
      <c r="C129" s="63" t="s">
        <v>330</v>
      </c>
      <c r="D129" s="62">
        <v>320</v>
      </c>
      <c r="E129" s="62">
        <v>320</v>
      </c>
      <c r="F129" s="69">
        <v>191.4</v>
      </c>
      <c r="G129" s="68"/>
      <c r="H129" s="67">
        <f t="shared" si="2"/>
        <v>128.6</v>
      </c>
      <c r="I129" s="67">
        <f t="shared" si="3"/>
        <v>128.6</v>
      </c>
    </row>
    <row r="130" spans="1:9" ht="13.5" customHeight="1">
      <c r="A130" s="62">
        <v>108</v>
      </c>
      <c r="B130" s="95" t="s">
        <v>699</v>
      </c>
      <c r="C130" s="63" t="s">
        <v>412</v>
      </c>
      <c r="D130" s="62" t="s">
        <v>628</v>
      </c>
      <c r="E130" s="62">
        <v>1260</v>
      </c>
      <c r="F130" s="68">
        <v>603.79999999999995</v>
      </c>
      <c r="G130" s="68"/>
      <c r="H130" s="67">
        <f t="shared" si="2"/>
        <v>656.2</v>
      </c>
      <c r="I130" s="67">
        <f t="shared" si="3"/>
        <v>656.2</v>
      </c>
    </row>
    <row r="131" spans="1:9" ht="13.5" customHeight="1">
      <c r="A131" s="62">
        <v>109</v>
      </c>
      <c r="B131" s="95" t="s">
        <v>700</v>
      </c>
      <c r="C131" s="63" t="s">
        <v>418</v>
      </c>
      <c r="D131" s="62">
        <v>630</v>
      </c>
      <c r="E131" s="62">
        <v>630</v>
      </c>
      <c r="F131" s="68">
        <v>378.24</v>
      </c>
      <c r="G131" s="68"/>
      <c r="H131" s="67">
        <f t="shared" si="2"/>
        <v>251.76</v>
      </c>
      <c r="I131" s="67">
        <f t="shared" si="3"/>
        <v>251.76</v>
      </c>
    </row>
    <row r="132" spans="1:9" ht="13.5" customHeight="1">
      <c r="A132" s="62">
        <v>110</v>
      </c>
      <c r="B132" s="95" t="s">
        <v>701</v>
      </c>
      <c r="C132" s="63" t="s">
        <v>419</v>
      </c>
      <c r="D132" s="62">
        <v>400</v>
      </c>
      <c r="E132" s="62">
        <v>400</v>
      </c>
      <c r="F132" s="68">
        <v>207.84</v>
      </c>
      <c r="G132" s="68"/>
      <c r="H132" s="67">
        <f t="shared" si="2"/>
        <v>192.16</v>
      </c>
      <c r="I132" s="67">
        <f t="shared" si="3"/>
        <v>192.16</v>
      </c>
    </row>
    <row r="133" spans="1:9" ht="13.5" customHeight="1">
      <c r="A133" s="62">
        <v>111</v>
      </c>
      <c r="B133" s="95" t="s">
        <v>702</v>
      </c>
      <c r="C133" s="63" t="s">
        <v>420</v>
      </c>
      <c r="D133" s="62" t="s">
        <v>628</v>
      </c>
      <c r="E133" s="62">
        <v>1260</v>
      </c>
      <c r="F133" s="68">
        <v>723.59999999999991</v>
      </c>
      <c r="G133" s="68"/>
      <c r="H133" s="67">
        <f t="shared" si="2"/>
        <v>536.40000000000009</v>
      </c>
      <c r="I133" s="67">
        <f t="shared" si="3"/>
        <v>536.40000000000009</v>
      </c>
    </row>
    <row r="134" spans="1:9" ht="13.5" customHeight="1">
      <c r="A134" s="62">
        <v>112</v>
      </c>
      <c r="B134" s="95" t="s">
        <v>703</v>
      </c>
      <c r="C134" s="64" t="s">
        <v>346</v>
      </c>
      <c r="D134" s="62">
        <v>320</v>
      </c>
      <c r="E134" s="62">
        <v>320</v>
      </c>
      <c r="F134" s="68">
        <v>227.52</v>
      </c>
      <c r="G134" s="68"/>
      <c r="H134" s="67">
        <f t="shared" si="2"/>
        <v>92.47999999999999</v>
      </c>
      <c r="I134" s="67">
        <f t="shared" si="3"/>
        <v>92.47999999999999</v>
      </c>
    </row>
    <row r="135" spans="1:9" ht="13.5" customHeight="1">
      <c r="A135" s="62">
        <v>113</v>
      </c>
      <c r="B135" s="95" t="s">
        <v>34</v>
      </c>
      <c r="C135" s="64" t="s">
        <v>347</v>
      </c>
      <c r="D135" s="62">
        <v>320</v>
      </c>
      <c r="E135" s="62">
        <v>320</v>
      </c>
      <c r="F135" s="68">
        <v>178.16</v>
      </c>
      <c r="G135" s="68"/>
      <c r="H135" s="67">
        <f t="shared" si="2"/>
        <v>141.84</v>
      </c>
      <c r="I135" s="67">
        <f t="shared" si="3"/>
        <v>141.84</v>
      </c>
    </row>
    <row r="136" spans="1:9">
      <c r="A136" s="62">
        <v>114</v>
      </c>
      <c r="B136" s="95" t="s">
        <v>704</v>
      </c>
      <c r="C136" s="64" t="s">
        <v>348</v>
      </c>
      <c r="D136" s="62">
        <v>320</v>
      </c>
      <c r="E136" s="62">
        <v>320</v>
      </c>
      <c r="F136" s="68">
        <v>142.91999999999999</v>
      </c>
      <c r="G136" s="68"/>
      <c r="H136" s="67">
        <f t="shared" si="2"/>
        <v>177.08</v>
      </c>
      <c r="I136" s="67">
        <f t="shared" si="3"/>
        <v>177.08</v>
      </c>
    </row>
    <row r="137" spans="1:9">
      <c r="A137" s="62">
        <v>115</v>
      </c>
      <c r="B137" s="95" t="s">
        <v>36</v>
      </c>
      <c r="C137" s="64" t="s">
        <v>349</v>
      </c>
      <c r="D137" s="62">
        <v>320</v>
      </c>
      <c r="E137" s="62">
        <v>320</v>
      </c>
      <c r="F137" s="68">
        <v>145.56</v>
      </c>
      <c r="G137" s="111"/>
      <c r="H137" s="67">
        <f t="shared" si="2"/>
        <v>174.44</v>
      </c>
      <c r="I137" s="67">
        <f t="shared" si="3"/>
        <v>174.44</v>
      </c>
    </row>
    <row r="138" spans="1:9">
      <c r="A138" s="62">
        <v>116</v>
      </c>
      <c r="B138" s="95" t="s">
        <v>37</v>
      </c>
      <c r="C138" s="64" t="s">
        <v>350</v>
      </c>
      <c r="D138" s="62">
        <v>320</v>
      </c>
      <c r="E138" s="62">
        <v>320</v>
      </c>
      <c r="F138" s="68">
        <v>118.68</v>
      </c>
      <c r="G138" s="151">
        <v>0.14399999999999999</v>
      </c>
      <c r="H138" s="67">
        <f t="shared" si="2"/>
        <v>201.47</v>
      </c>
      <c r="I138" s="67">
        <f t="shared" si="3"/>
        <v>201.47</v>
      </c>
    </row>
    <row r="139" spans="1:9">
      <c r="A139" s="62">
        <v>117</v>
      </c>
      <c r="B139" s="95" t="s">
        <v>38</v>
      </c>
      <c r="C139" s="64" t="s">
        <v>351</v>
      </c>
      <c r="D139" s="62">
        <v>320</v>
      </c>
      <c r="E139" s="62">
        <v>320</v>
      </c>
      <c r="F139" s="68">
        <v>116.88</v>
      </c>
      <c r="G139" s="68"/>
      <c r="H139" s="67">
        <f t="shared" si="2"/>
        <v>203.12</v>
      </c>
      <c r="I139" s="67">
        <f t="shared" si="3"/>
        <v>203.12</v>
      </c>
    </row>
    <row r="140" spans="1:9">
      <c r="A140" s="62">
        <v>118</v>
      </c>
      <c r="B140" s="95" t="s">
        <v>39</v>
      </c>
      <c r="C140" s="64" t="s">
        <v>352</v>
      </c>
      <c r="D140" s="62">
        <v>320</v>
      </c>
      <c r="E140" s="62">
        <v>320</v>
      </c>
      <c r="F140" s="68">
        <v>162.96</v>
      </c>
      <c r="G140" s="68"/>
      <c r="H140" s="67">
        <f t="shared" si="2"/>
        <v>157.04</v>
      </c>
      <c r="I140" s="67">
        <f t="shared" si="3"/>
        <v>157.04</v>
      </c>
    </row>
    <row r="141" spans="1:9">
      <c r="A141" s="62">
        <v>119</v>
      </c>
      <c r="B141" s="95" t="s">
        <v>40</v>
      </c>
      <c r="C141" s="64" t="s">
        <v>353</v>
      </c>
      <c r="D141" s="62">
        <v>320</v>
      </c>
      <c r="E141" s="62">
        <v>320</v>
      </c>
      <c r="F141" s="68">
        <v>188.64</v>
      </c>
      <c r="G141" s="68"/>
      <c r="H141" s="67">
        <f t="shared" si="2"/>
        <v>131.36000000000001</v>
      </c>
      <c r="I141" s="67">
        <f t="shared" si="3"/>
        <v>131.36000000000001</v>
      </c>
    </row>
    <row r="142" spans="1:9">
      <c r="A142" s="62">
        <v>120</v>
      </c>
      <c r="B142" s="95" t="s">
        <v>705</v>
      </c>
      <c r="C142" s="61" t="s">
        <v>544</v>
      </c>
      <c r="D142" s="62" t="s">
        <v>325</v>
      </c>
      <c r="E142" s="62">
        <v>800</v>
      </c>
      <c r="F142" s="68">
        <v>178.4</v>
      </c>
      <c r="G142" s="68"/>
      <c r="H142" s="67">
        <f t="shared" si="2"/>
        <v>621.6</v>
      </c>
      <c r="I142" s="67">
        <f t="shared" si="3"/>
        <v>621.6</v>
      </c>
    </row>
    <row r="143" spans="1:9">
      <c r="A143" s="62">
        <v>121</v>
      </c>
      <c r="B143" s="95" t="s">
        <v>706</v>
      </c>
      <c r="C143" s="64" t="s">
        <v>354</v>
      </c>
      <c r="D143" s="62">
        <v>320</v>
      </c>
      <c r="E143" s="62">
        <v>320</v>
      </c>
      <c r="F143" s="68">
        <v>135.6</v>
      </c>
      <c r="G143" s="68"/>
      <c r="H143" s="67">
        <f t="shared" si="2"/>
        <v>184.4</v>
      </c>
      <c r="I143" s="67">
        <f t="shared" si="3"/>
        <v>184.4</v>
      </c>
    </row>
    <row r="144" spans="1:9" ht="15.75" customHeight="1">
      <c r="A144" s="62">
        <v>122</v>
      </c>
      <c r="B144" s="95" t="s">
        <v>707</v>
      </c>
      <c r="C144" s="64" t="s">
        <v>355</v>
      </c>
      <c r="D144" s="62">
        <v>320</v>
      </c>
      <c r="E144" s="62">
        <v>320</v>
      </c>
      <c r="F144" s="68">
        <v>100.2</v>
      </c>
      <c r="G144" s="68"/>
      <c r="H144" s="67">
        <f t="shared" si="2"/>
        <v>219.8</v>
      </c>
      <c r="I144" s="67">
        <f t="shared" si="3"/>
        <v>219.8</v>
      </c>
    </row>
    <row r="145" spans="1:9" ht="15.75" customHeight="1">
      <c r="A145" s="62">
        <v>123</v>
      </c>
      <c r="B145" s="95" t="s">
        <v>708</v>
      </c>
      <c r="C145" s="63" t="s">
        <v>413</v>
      </c>
      <c r="D145" s="62" t="s">
        <v>628</v>
      </c>
      <c r="E145" s="62">
        <v>1260</v>
      </c>
      <c r="F145" s="68">
        <v>470.4</v>
      </c>
      <c r="G145" s="68"/>
      <c r="H145" s="67">
        <f t="shared" si="2"/>
        <v>789.6</v>
      </c>
      <c r="I145" s="67">
        <f t="shared" si="3"/>
        <v>789.6</v>
      </c>
    </row>
    <row r="146" spans="1:9" ht="15.75" customHeight="1">
      <c r="A146" s="62">
        <v>124</v>
      </c>
      <c r="B146" s="95" t="s">
        <v>709</v>
      </c>
      <c r="C146" s="64" t="s">
        <v>356</v>
      </c>
      <c r="D146" s="62">
        <v>320</v>
      </c>
      <c r="E146" s="62">
        <v>320</v>
      </c>
      <c r="F146" s="68">
        <v>135.12</v>
      </c>
      <c r="G146" s="68"/>
      <c r="H146" s="67">
        <f t="shared" si="2"/>
        <v>184.88</v>
      </c>
      <c r="I146" s="67">
        <f t="shared" si="3"/>
        <v>184.88</v>
      </c>
    </row>
    <row r="147" spans="1:9" ht="15.75" customHeight="1">
      <c r="A147" s="62">
        <v>125</v>
      </c>
      <c r="B147" s="95" t="s">
        <v>710</v>
      </c>
      <c r="C147" s="97" t="s">
        <v>459</v>
      </c>
      <c r="D147" s="62">
        <v>320</v>
      </c>
      <c r="E147" s="62">
        <v>320</v>
      </c>
      <c r="F147" s="68">
        <v>101.28</v>
      </c>
      <c r="G147" s="68"/>
      <c r="H147" s="67">
        <f t="shared" si="2"/>
        <v>218.72</v>
      </c>
      <c r="I147" s="67">
        <f t="shared" si="3"/>
        <v>218.72</v>
      </c>
    </row>
    <row r="148" spans="1:9">
      <c r="A148" s="62">
        <v>126</v>
      </c>
      <c r="B148" s="95" t="s">
        <v>151</v>
      </c>
      <c r="C148" s="97" t="s">
        <v>460</v>
      </c>
      <c r="D148" s="62">
        <v>320</v>
      </c>
      <c r="E148" s="62">
        <v>320</v>
      </c>
      <c r="F148" s="68">
        <v>161.76</v>
      </c>
      <c r="G148" s="68"/>
      <c r="H148" s="67">
        <f t="shared" si="2"/>
        <v>158.24</v>
      </c>
      <c r="I148" s="67">
        <f t="shared" si="3"/>
        <v>158.24</v>
      </c>
    </row>
    <row r="149" spans="1:9">
      <c r="A149" s="62">
        <v>127</v>
      </c>
      <c r="B149" s="95" t="s">
        <v>152</v>
      </c>
      <c r="C149" s="97" t="s">
        <v>461</v>
      </c>
      <c r="D149" s="62">
        <v>320</v>
      </c>
      <c r="E149" s="62">
        <v>320</v>
      </c>
      <c r="F149" s="68">
        <v>83.4</v>
      </c>
      <c r="G149" s="68"/>
      <c r="H149" s="67">
        <f t="shared" si="2"/>
        <v>236.6</v>
      </c>
      <c r="I149" s="67">
        <f t="shared" si="3"/>
        <v>236.6</v>
      </c>
    </row>
    <row r="150" spans="1:9">
      <c r="A150" s="62">
        <v>128</v>
      </c>
      <c r="B150" s="95" t="s">
        <v>153</v>
      </c>
      <c r="C150" s="97" t="s">
        <v>462</v>
      </c>
      <c r="D150" s="62">
        <v>250</v>
      </c>
      <c r="E150" s="62">
        <v>250</v>
      </c>
      <c r="F150" s="68">
        <v>226.32</v>
      </c>
      <c r="G150" s="111"/>
      <c r="H150" s="67">
        <f t="shared" si="2"/>
        <v>23.680000000000007</v>
      </c>
      <c r="I150" s="67">
        <f t="shared" si="3"/>
        <v>23.680000000000007</v>
      </c>
    </row>
    <row r="151" spans="1:9">
      <c r="A151" s="62">
        <v>129</v>
      </c>
      <c r="B151" s="95" t="s">
        <v>711</v>
      </c>
      <c r="C151" s="97" t="s">
        <v>463</v>
      </c>
      <c r="D151" s="62">
        <v>630</v>
      </c>
      <c r="E151" s="62">
        <v>630</v>
      </c>
      <c r="F151" s="68">
        <v>146.76</v>
      </c>
      <c r="G151" s="68"/>
      <c r="H151" s="67">
        <f t="shared" ref="H151:H214" si="4">E151-(F151-G151/0.96)</f>
        <v>483.24</v>
      </c>
      <c r="I151" s="67">
        <f t="shared" ref="I151:I214" si="5">H151</f>
        <v>483.24</v>
      </c>
    </row>
    <row r="152" spans="1:9">
      <c r="A152" s="62">
        <v>130</v>
      </c>
      <c r="B152" s="95" t="s">
        <v>712</v>
      </c>
      <c r="C152" s="97" t="s">
        <v>464</v>
      </c>
      <c r="D152" s="62">
        <v>320</v>
      </c>
      <c r="E152" s="62">
        <v>320</v>
      </c>
      <c r="F152" s="68">
        <v>289.56</v>
      </c>
      <c r="G152" s="111">
        <v>4</v>
      </c>
      <c r="H152" s="67">
        <f t="shared" si="4"/>
        <v>34.606666666666683</v>
      </c>
      <c r="I152" s="67">
        <f t="shared" si="5"/>
        <v>34.606666666666683</v>
      </c>
    </row>
    <row r="153" spans="1:9">
      <c r="A153" s="62">
        <v>131</v>
      </c>
      <c r="B153" s="95" t="s">
        <v>156</v>
      </c>
      <c r="C153" s="97" t="s">
        <v>465</v>
      </c>
      <c r="D153" s="62">
        <v>320</v>
      </c>
      <c r="E153" s="62">
        <v>320</v>
      </c>
      <c r="F153" s="68">
        <v>160.19999999999999</v>
      </c>
      <c r="G153" s="68"/>
      <c r="H153" s="67">
        <f t="shared" si="4"/>
        <v>159.80000000000001</v>
      </c>
      <c r="I153" s="67">
        <f t="shared" si="5"/>
        <v>159.80000000000001</v>
      </c>
    </row>
    <row r="154" spans="1:9">
      <c r="A154" s="62">
        <v>132</v>
      </c>
      <c r="B154" s="95" t="s">
        <v>157</v>
      </c>
      <c r="C154" s="97" t="s">
        <v>466</v>
      </c>
      <c r="D154" s="62">
        <v>400</v>
      </c>
      <c r="E154" s="62">
        <v>400</v>
      </c>
      <c r="F154" s="68">
        <v>239.76</v>
      </c>
      <c r="G154" s="68"/>
      <c r="H154" s="67">
        <f t="shared" si="4"/>
        <v>160.24</v>
      </c>
      <c r="I154" s="67">
        <f t="shared" si="5"/>
        <v>160.24</v>
      </c>
    </row>
    <row r="155" spans="1:9">
      <c r="A155" s="62">
        <v>133</v>
      </c>
      <c r="B155" s="95" t="s">
        <v>713</v>
      </c>
      <c r="C155" s="63" t="s">
        <v>421</v>
      </c>
      <c r="D155" s="62" t="s">
        <v>628</v>
      </c>
      <c r="E155" s="62">
        <v>1260</v>
      </c>
      <c r="F155" s="68">
        <v>414.3</v>
      </c>
      <c r="G155" s="68"/>
      <c r="H155" s="67">
        <f t="shared" si="4"/>
        <v>845.7</v>
      </c>
      <c r="I155" s="67">
        <f t="shared" si="5"/>
        <v>845.7</v>
      </c>
    </row>
    <row r="156" spans="1:9">
      <c r="A156" s="62">
        <v>134</v>
      </c>
      <c r="B156" s="95" t="s">
        <v>714</v>
      </c>
      <c r="C156" s="61" t="s">
        <v>545</v>
      </c>
      <c r="D156" s="62">
        <v>320</v>
      </c>
      <c r="E156" s="62">
        <v>320</v>
      </c>
      <c r="F156" s="68">
        <v>213.6</v>
      </c>
      <c r="G156" s="68"/>
      <c r="H156" s="67">
        <f t="shared" si="4"/>
        <v>106.4</v>
      </c>
      <c r="I156" s="67">
        <f t="shared" si="5"/>
        <v>106.4</v>
      </c>
    </row>
    <row r="157" spans="1:9">
      <c r="A157" s="62">
        <v>135</v>
      </c>
      <c r="B157" s="95" t="s">
        <v>715</v>
      </c>
      <c r="C157" s="61" t="s">
        <v>546</v>
      </c>
      <c r="D157" s="62">
        <v>320</v>
      </c>
      <c r="E157" s="62">
        <v>320</v>
      </c>
      <c r="F157" s="68">
        <v>202</v>
      </c>
      <c r="G157" s="111"/>
      <c r="H157" s="67">
        <f t="shared" si="4"/>
        <v>118</v>
      </c>
      <c r="I157" s="67">
        <f t="shared" si="5"/>
        <v>118</v>
      </c>
    </row>
    <row r="158" spans="1:9">
      <c r="A158" s="62">
        <v>136</v>
      </c>
      <c r="B158" s="95" t="s">
        <v>716</v>
      </c>
      <c r="C158" s="63" t="s">
        <v>436</v>
      </c>
      <c r="D158" s="62" t="s">
        <v>628</v>
      </c>
      <c r="E158" s="62">
        <v>1260</v>
      </c>
      <c r="F158" s="68">
        <v>658.2</v>
      </c>
      <c r="G158" s="68"/>
      <c r="H158" s="67">
        <f t="shared" si="4"/>
        <v>601.79999999999995</v>
      </c>
      <c r="I158" s="67">
        <f t="shared" si="5"/>
        <v>601.79999999999995</v>
      </c>
    </row>
    <row r="159" spans="1:9">
      <c r="A159" s="62">
        <v>137</v>
      </c>
      <c r="B159" s="95" t="s">
        <v>717</v>
      </c>
      <c r="C159" s="63" t="s">
        <v>437</v>
      </c>
      <c r="D159" s="62" t="s">
        <v>628</v>
      </c>
      <c r="E159" s="62">
        <v>1260</v>
      </c>
      <c r="F159" s="68">
        <v>369.3</v>
      </c>
      <c r="G159" s="111"/>
      <c r="H159" s="67">
        <f t="shared" si="4"/>
        <v>890.7</v>
      </c>
      <c r="I159" s="67">
        <f t="shared" si="5"/>
        <v>890.7</v>
      </c>
    </row>
    <row r="160" spans="1:9">
      <c r="A160" s="62">
        <v>138</v>
      </c>
      <c r="B160" s="95" t="s">
        <v>718</v>
      </c>
      <c r="C160" s="64" t="s">
        <v>357</v>
      </c>
      <c r="D160" s="62">
        <v>400</v>
      </c>
      <c r="E160" s="62">
        <v>400</v>
      </c>
      <c r="F160" s="68">
        <v>200.4</v>
      </c>
      <c r="G160" s="68"/>
      <c r="H160" s="67">
        <f t="shared" si="4"/>
        <v>199.6</v>
      </c>
      <c r="I160" s="67">
        <f t="shared" si="5"/>
        <v>199.6</v>
      </c>
    </row>
    <row r="161" spans="1:9">
      <c r="A161" s="62">
        <v>139</v>
      </c>
      <c r="B161" s="95" t="s">
        <v>45</v>
      </c>
      <c r="C161" s="64" t="s">
        <v>358</v>
      </c>
      <c r="D161" s="62">
        <v>400</v>
      </c>
      <c r="E161" s="62">
        <v>400</v>
      </c>
      <c r="F161" s="68">
        <v>121.92</v>
      </c>
      <c r="G161" s="68"/>
      <c r="H161" s="67">
        <f t="shared" si="4"/>
        <v>278.08</v>
      </c>
      <c r="I161" s="67">
        <f t="shared" si="5"/>
        <v>278.08</v>
      </c>
    </row>
    <row r="162" spans="1:9">
      <c r="A162" s="62">
        <v>140</v>
      </c>
      <c r="B162" s="95" t="s">
        <v>46</v>
      </c>
      <c r="C162" s="64" t="s">
        <v>359</v>
      </c>
      <c r="D162" s="62">
        <v>320</v>
      </c>
      <c r="E162" s="62">
        <v>320</v>
      </c>
      <c r="F162" s="68">
        <v>168</v>
      </c>
      <c r="G162" s="68"/>
      <c r="H162" s="67">
        <f t="shared" si="4"/>
        <v>152</v>
      </c>
      <c r="I162" s="67">
        <f t="shared" si="5"/>
        <v>152</v>
      </c>
    </row>
    <row r="163" spans="1:9">
      <c r="A163" s="62">
        <v>141</v>
      </c>
      <c r="B163" s="95" t="s">
        <v>719</v>
      </c>
      <c r="C163" s="64" t="s">
        <v>359</v>
      </c>
      <c r="D163" s="62" t="s">
        <v>629</v>
      </c>
      <c r="E163" s="62">
        <v>2000</v>
      </c>
      <c r="F163" s="68">
        <v>453.6</v>
      </c>
      <c r="G163" s="68"/>
      <c r="H163" s="67">
        <f t="shared" si="4"/>
        <v>1546.4</v>
      </c>
      <c r="I163" s="67">
        <f t="shared" si="5"/>
        <v>1546.4</v>
      </c>
    </row>
    <row r="164" spans="1:9">
      <c r="A164" s="62">
        <v>142</v>
      </c>
      <c r="B164" s="95" t="s">
        <v>720</v>
      </c>
      <c r="C164" s="64" t="s">
        <v>360</v>
      </c>
      <c r="D164" s="62">
        <v>400</v>
      </c>
      <c r="E164" s="62">
        <v>400</v>
      </c>
      <c r="F164" s="68">
        <v>233.12</v>
      </c>
      <c r="G164" s="68"/>
      <c r="H164" s="67">
        <f t="shared" si="4"/>
        <v>166.88</v>
      </c>
      <c r="I164" s="67">
        <f t="shared" si="5"/>
        <v>166.88</v>
      </c>
    </row>
    <row r="165" spans="1:9">
      <c r="A165" s="62">
        <v>143</v>
      </c>
      <c r="B165" s="95" t="s">
        <v>49</v>
      </c>
      <c r="C165" s="64" t="s">
        <v>360</v>
      </c>
      <c r="D165" s="62">
        <v>630</v>
      </c>
      <c r="E165" s="62">
        <v>630</v>
      </c>
      <c r="F165" s="68">
        <v>373.28</v>
      </c>
      <c r="G165" s="68"/>
      <c r="H165" s="67">
        <f t="shared" si="4"/>
        <v>256.72000000000003</v>
      </c>
      <c r="I165" s="67">
        <f t="shared" si="5"/>
        <v>256.72000000000003</v>
      </c>
    </row>
    <row r="166" spans="1:9">
      <c r="A166" s="62">
        <v>144</v>
      </c>
      <c r="B166" s="95" t="s">
        <v>50</v>
      </c>
      <c r="C166" s="64" t="s">
        <v>361</v>
      </c>
      <c r="D166" s="62">
        <v>320</v>
      </c>
      <c r="E166" s="62">
        <v>320</v>
      </c>
      <c r="F166" s="68">
        <v>202.72</v>
      </c>
      <c r="G166" s="111"/>
      <c r="H166" s="67">
        <f t="shared" si="4"/>
        <v>117.28</v>
      </c>
      <c r="I166" s="67">
        <f t="shared" si="5"/>
        <v>117.28</v>
      </c>
    </row>
    <row r="167" spans="1:9">
      <c r="A167" s="62">
        <v>145</v>
      </c>
      <c r="B167" s="95" t="s">
        <v>51</v>
      </c>
      <c r="C167" s="64" t="s">
        <v>362</v>
      </c>
      <c r="D167" s="62">
        <v>400</v>
      </c>
      <c r="E167" s="62">
        <v>400</v>
      </c>
      <c r="F167" s="68">
        <v>262.88</v>
      </c>
      <c r="G167" s="68"/>
      <c r="H167" s="67">
        <f t="shared" si="4"/>
        <v>137.12</v>
      </c>
      <c r="I167" s="67">
        <f t="shared" si="5"/>
        <v>137.12</v>
      </c>
    </row>
    <row r="168" spans="1:9">
      <c r="A168" s="62">
        <v>146</v>
      </c>
      <c r="B168" s="95" t="s">
        <v>52</v>
      </c>
      <c r="C168" s="64" t="s">
        <v>363</v>
      </c>
      <c r="D168" s="62">
        <v>400</v>
      </c>
      <c r="E168" s="62">
        <v>400</v>
      </c>
      <c r="F168" s="68">
        <v>193.2</v>
      </c>
      <c r="G168" s="68"/>
      <c r="H168" s="67">
        <f t="shared" si="4"/>
        <v>206.8</v>
      </c>
      <c r="I168" s="67">
        <f t="shared" si="5"/>
        <v>206.8</v>
      </c>
    </row>
    <row r="169" spans="1:9">
      <c r="A169" s="62">
        <v>147</v>
      </c>
      <c r="B169" s="95" t="s">
        <v>56</v>
      </c>
      <c r="C169" s="64" t="s">
        <v>367</v>
      </c>
      <c r="D169" s="62" t="s">
        <v>628</v>
      </c>
      <c r="E169" s="62">
        <v>1260</v>
      </c>
      <c r="F169" s="68">
        <v>661.2</v>
      </c>
      <c r="G169" s="68"/>
      <c r="H169" s="67">
        <f t="shared" si="4"/>
        <v>598.79999999999995</v>
      </c>
      <c r="I169" s="67">
        <f t="shared" si="5"/>
        <v>598.79999999999995</v>
      </c>
    </row>
    <row r="170" spans="1:9">
      <c r="A170" s="62">
        <v>148</v>
      </c>
      <c r="B170" s="95" t="s">
        <v>721</v>
      </c>
      <c r="C170" s="64" t="s">
        <v>364</v>
      </c>
      <c r="D170" s="62" t="s">
        <v>629</v>
      </c>
      <c r="E170" s="62">
        <v>2000</v>
      </c>
      <c r="F170" s="68">
        <v>789.6</v>
      </c>
      <c r="G170" s="68">
        <v>280</v>
      </c>
      <c r="H170" s="67">
        <f t="shared" si="4"/>
        <v>1502.0666666666666</v>
      </c>
      <c r="I170" s="67">
        <f t="shared" si="5"/>
        <v>1502.0666666666666</v>
      </c>
    </row>
    <row r="171" spans="1:9">
      <c r="A171" s="62">
        <v>149</v>
      </c>
      <c r="B171" s="95" t="s">
        <v>54</v>
      </c>
      <c r="C171" s="64" t="s">
        <v>365</v>
      </c>
      <c r="D171" s="62">
        <v>320</v>
      </c>
      <c r="E171" s="62">
        <v>320</v>
      </c>
      <c r="F171" s="68">
        <v>240.32</v>
      </c>
      <c r="G171" s="68"/>
      <c r="H171" s="67">
        <f t="shared" si="4"/>
        <v>79.680000000000007</v>
      </c>
      <c r="I171" s="67">
        <f t="shared" si="5"/>
        <v>79.680000000000007</v>
      </c>
    </row>
    <row r="172" spans="1:9">
      <c r="A172" s="62">
        <v>150</v>
      </c>
      <c r="B172" s="95" t="s">
        <v>722</v>
      </c>
      <c r="C172" s="63" t="s">
        <v>422</v>
      </c>
      <c r="D172" s="62" t="s">
        <v>628</v>
      </c>
      <c r="E172" s="62">
        <v>1260</v>
      </c>
      <c r="F172" s="68">
        <v>699.1</v>
      </c>
      <c r="G172" s="68"/>
      <c r="H172" s="67">
        <f t="shared" si="4"/>
        <v>560.9</v>
      </c>
      <c r="I172" s="67">
        <f t="shared" si="5"/>
        <v>560.9</v>
      </c>
    </row>
    <row r="173" spans="1:9">
      <c r="A173" s="62">
        <v>151</v>
      </c>
      <c r="B173" s="95" t="s">
        <v>55</v>
      </c>
      <c r="C173" s="64" t="s">
        <v>366</v>
      </c>
      <c r="D173" s="62">
        <v>320</v>
      </c>
      <c r="E173" s="62">
        <v>320</v>
      </c>
      <c r="F173" s="68">
        <v>279.83999999999997</v>
      </c>
      <c r="G173" s="68"/>
      <c r="H173" s="67">
        <f t="shared" si="4"/>
        <v>40.160000000000025</v>
      </c>
      <c r="I173" s="67">
        <f t="shared" si="5"/>
        <v>40.160000000000025</v>
      </c>
    </row>
    <row r="174" spans="1:9">
      <c r="A174" s="62">
        <v>152</v>
      </c>
      <c r="B174" s="95" t="s">
        <v>723</v>
      </c>
      <c r="C174" s="63" t="s">
        <v>444</v>
      </c>
      <c r="D174" s="62">
        <v>320</v>
      </c>
      <c r="E174" s="62">
        <v>320</v>
      </c>
      <c r="F174" s="68">
        <v>116.16</v>
      </c>
      <c r="G174" s="68"/>
      <c r="H174" s="67">
        <f t="shared" si="4"/>
        <v>203.84</v>
      </c>
      <c r="I174" s="67">
        <f t="shared" si="5"/>
        <v>203.84</v>
      </c>
    </row>
    <row r="175" spans="1:9">
      <c r="A175" s="62">
        <v>153</v>
      </c>
      <c r="B175" s="95" t="s">
        <v>724</v>
      </c>
      <c r="C175" s="63" t="s">
        <v>445</v>
      </c>
      <c r="D175" s="62">
        <v>320</v>
      </c>
      <c r="E175" s="62">
        <v>320</v>
      </c>
      <c r="F175" s="68">
        <v>225.28</v>
      </c>
      <c r="G175" s="68"/>
      <c r="H175" s="67">
        <f t="shared" si="4"/>
        <v>94.72</v>
      </c>
      <c r="I175" s="67">
        <f t="shared" si="5"/>
        <v>94.72</v>
      </c>
    </row>
    <row r="176" spans="1:9">
      <c r="A176" s="62">
        <v>154</v>
      </c>
      <c r="B176" s="95" t="s">
        <v>725</v>
      </c>
      <c r="C176" s="63" t="s">
        <v>446</v>
      </c>
      <c r="D176" s="62">
        <v>400</v>
      </c>
      <c r="E176" s="62">
        <v>400</v>
      </c>
      <c r="F176" s="68">
        <v>365.76</v>
      </c>
      <c r="G176" s="68"/>
      <c r="H176" s="67">
        <f t="shared" si="4"/>
        <v>34.240000000000009</v>
      </c>
      <c r="I176" s="67">
        <f t="shared" si="5"/>
        <v>34.240000000000009</v>
      </c>
    </row>
    <row r="177" spans="1:9">
      <c r="A177" s="62">
        <v>155</v>
      </c>
      <c r="B177" s="95" t="s">
        <v>726</v>
      </c>
      <c r="C177" s="63" t="s">
        <v>447</v>
      </c>
      <c r="D177" s="62">
        <v>320</v>
      </c>
      <c r="E177" s="62">
        <v>320</v>
      </c>
      <c r="F177" s="68">
        <v>103.92</v>
      </c>
      <c r="G177" s="68">
        <v>70</v>
      </c>
      <c r="H177" s="67">
        <f t="shared" si="4"/>
        <v>288.99666666666667</v>
      </c>
      <c r="I177" s="67">
        <f t="shared" si="5"/>
        <v>288.99666666666667</v>
      </c>
    </row>
    <row r="178" spans="1:9">
      <c r="A178" s="62">
        <v>156</v>
      </c>
      <c r="B178" s="95" t="s">
        <v>727</v>
      </c>
      <c r="C178" s="63" t="s">
        <v>448</v>
      </c>
      <c r="D178" s="62">
        <v>320</v>
      </c>
      <c r="E178" s="62">
        <v>320</v>
      </c>
      <c r="F178" s="68">
        <v>158.08000000000001</v>
      </c>
      <c r="G178" s="68"/>
      <c r="H178" s="67">
        <f t="shared" si="4"/>
        <v>161.91999999999999</v>
      </c>
      <c r="I178" s="67">
        <f t="shared" si="5"/>
        <v>161.91999999999999</v>
      </c>
    </row>
    <row r="179" spans="1:9">
      <c r="A179" s="62">
        <v>157</v>
      </c>
      <c r="B179" s="95" t="s">
        <v>728</v>
      </c>
      <c r="C179" s="61" t="s">
        <v>522</v>
      </c>
      <c r="D179" s="62">
        <v>560</v>
      </c>
      <c r="E179" s="62">
        <v>560</v>
      </c>
      <c r="F179" s="68">
        <v>56.8</v>
      </c>
      <c r="G179" s="68"/>
      <c r="H179" s="67">
        <f t="shared" si="4"/>
        <v>503.2</v>
      </c>
      <c r="I179" s="67">
        <f t="shared" si="5"/>
        <v>503.2</v>
      </c>
    </row>
    <row r="180" spans="1:9">
      <c r="A180" s="62">
        <v>158</v>
      </c>
      <c r="B180" s="95" t="s">
        <v>729</v>
      </c>
      <c r="C180" s="61" t="s">
        <v>521</v>
      </c>
      <c r="D180" s="62">
        <v>560</v>
      </c>
      <c r="E180" s="62">
        <v>560</v>
      </c>
      <c r="F180" s="68">
        <v>144.16</v>
      </c>
      <c r="G180" s="68"/>
      <c r="H180" s="67">
        <f t="shared" si="4"/>
        <v>415.84000000000003</v>
      </c>
      <c r="I180" s="67">
        <f t="shared" si="5"/>
        <v>415.84000000000003</v>
      </c>
    </row>
    <row r="181" spans="1:9">
      <c r="A181" s="62">
        <v>159</v>
      </c>
      <c r="B181" s="95" t="s">
        <v>815</v>
      </c>
      <c r="C181" s="61" t="s">
        <v>523</v>
      </c>
      <c r="D181" s="62" t="s">
        <v>630</v>
      </c>
      <c r="E181" s="62">
        <v>3200</v>
      </c>
      <c r="F181" s="68">
        <v>144.16</v>
      </c>
      <c r="G181" s="68"/>
      <c r="H181" s="67">
        <f t="shared" si="4"/>
        <v>3055.84</v>
      </c>
      <c r="I181" s="67">
        <f t="shared" si="5"/>
        <v>3055.84</v>
      </c>
    </row>
    <row r="182" spans="1:9">
      <c r="A182" s="62">
        <v>160</v>
      </c>
      <c r="B182" s="95" t="s">
        <v>730</v>
      </c>
      <c r="C182" s="63" t="s">
        <v>449</v>
      </c>
      <c r="D182" s="62">
        <v>320</v>
      </c>
      <c r="E182" s="62">
        <v>320</v>
      </c>
      <c r="F182" s="68">
        <v>285.27999999999997</v>
      </c>
      <c r="G182" s="68"/>
      <c r="H182" s="67">
        <f t="shared" si="4"/>
        <v>34.720000000000027</v>
      </c>
      <c r="I182" s="67">
        <f t="shared" si="5"/>
        <v>34.720000000000027</v>
      </c>
    </row>
    <row r="183" spans="1:9">
      <c r="A183" s="62">
        <v>161</v>
      </c>
      <c r="B183" s="95" t="s">
        <v>731</v>
      </c>
      <c r="C183" s="63" t="s">
        <v>450</v>
      </c>
      <c r="D183" s="62">
        <v>630</v>
      </c>
      <c r="E183" s="62">
        <v>630</v>
      </c>
      <c r="F183" s="68">
        <v>307.8</v>
      </c>
      <c r="G183" s="68">
        <v>100</v>
      </c>
      <c r="H183" s="67">
        <f t="shared" si="4"/>
        <v>426.36666666666667</v>
      </c>
      <c r="I183" s="67">
        <f t="shared" si="5"/>
        <v>426.36666666666667</v>
      </c>
    </row>
    <row r="184" spans="1:9">
      <c r="A184" s="62">
        <v>162</v>
      </c>
      <c r="B184" s="95" t="s">
        <v>732</v>
      </c>
      <c r="C184" s="63" t="s">
        <v>451</v>
      </c>
      <c r="D184" s="62">
        <v>630</v>
      </c>
      <c r="E184" s="62">
        <v>630</v>
      </c>
      <c r="F184" s="68">
        <v>274.24</v>
      </c>
      <c r="G184" s="68"/>
      <c r="H184" s="67">
        <f t="shared" si="4"/>
        <v>355.76</v>
      </c>
      <c r="I184" s="67">
        <f t="shared" si="5"/>
        <v>355.76</v>
      </c>
    </row>
    <row r="185" spans="1:9">
      <c r="A185" s="62">
        <v>163</v>
      </c>
      <c r="B185" s="95" t="s">
        <v>733</v>
      </c>
      <c r="C185" s="63" t="s">
        <v>452</v>
      </c>
      <c r="D185" s="62">
        <v>320</v>
      </c>
      <c r="E185" s="62">
        <v>320</v>
      </c>
      <c r="F185" s="68">
        <v>208.08</v>
      </c>
      <c r="G185" s="68"/>
      <c r="H185" s="67">
        <f t="shared" si="4"/>
        <v>111.91999999999999</v>
      </c>
      <c r="I185" s="67">
        <f t="shared" si="5"/>
        <v>111.91999999999999</v>
      </c>
    </row>
    <row r="186" spans="1:9">
      <c r="A186" s="62">
        <v>164</v>
      </c>
      <c r="B186" s="95" t="s">
        <v>734</v>
      </c>
      <c r="C186" s="63" t="s">
        <v>424</v>
      </c>
      <c r="D186" s="62">
        <v>320</v>
      </c>
      <c r="E186" s="62">
        <v>320</v>
      </c>
      <c r="F186" s="68">
        <v>153.12</v>
      </c>
      <c r="G186" s="68"/>
      <c r="H186" s="67">
        <f t="shared" si="4"/>
        <v>166.88</v>
      </c>
      <c r="I186" s="67">
        <f t="shared" si="5"/>
        <v>166.88</v>
      </c>
    </row>
    <row r="187" spans="1:9">
      <c r="A187" s="62">
        <v>165</v>
      </c>
      <c r="B187" s="95" t="s">
        <v>735</v>
      </c>
      <c r="C187" s="63" t="s">
        <v>423</v>
      </c>
      <c r="D187" s="62">
        <v>320</v>
      </c>
      <c r="E187" s="62">
        <v>320</v>
      </c>
      <c r="F187" s="68">
        <v>106.2</v>
      </c>
      <c r="G187" s="68"/>
      <c r="H187" s="67">
        <f t="shared" si="4"/>
        <v>213.8</v>
      </c>
      <c r="I187" s="67">
        <f t="shared" si="5"/>
        <v>213.8</v>
      </c>
    </row>
    <row r="188" spans="1:9">
      <c r="A188" s="62">
        <v>166</v>
      </c>
      <c r="B188" s="95" t="s">
        <v>736</v>
      </c>
      <c r="C188" s="61" t="s">
        <v>368</v>
      </c>
      <c r="D188" s="62">
        <v>320</v>
      </c>
      <c r="E188" s="62">
        <v>320</v>
      </c>
      <c r="F188" s="68">
        <v>189.72</v>
      </c>
      <c r="G188" s="68"/>
      <c r="H188" s="67">
        <f t="shared" si="4"/>
        <v>130.28</v>
      </c>
      <c r="I188" s="67">
        <f t="shared" si="5"/>
        <v>130.28</v>
      </c>
    </row>
    <row r="189" spans="1:9">
      <c r="A189" s="62">
        <v>167</v>
      </c>
      <c r="B189" s="95" t="s">
        <v>737</v>
      </c>
      <c r="C189" s="61" t="s">
        <v>369</v>
      </c>
      <c r="D189" s="62">
        <v>320</v>
      </c>
      <c r="E189" s="62">
        <v>320</v>
      </c>
      <c r="F189" s="68">
        <v>161.88</v>
      </c>
      <c r="G189" s="68"/>
      <c r="H189" s="67">
        <f t="shared" si="4"/>
        <v>158.12</v>
      </c>
      <c r="I189" s="67">
        <f t="shared" si="5"/>
        <v>158.12</v>
      </c>
    </row>
    <row r="190" spans="1:9">
      <c r="A190" s="62">
        <v>168</v>
      </c>
      <c r="B190" s="95" t="s">
        <v>738</v>
      </c>
      <c r="C190" s="61" t="s">
        <v>370</v>
      </c>
      <c r="D190" s="62">
        <v>400</v>
      </c>
      <c r="E190" s="62">
        <v>400</v>
      </c>
      <c r="F190" s="68">
        <v>180.32</v>
      </c>
      <c r="G190" s="68"/>
      <c r="H190" s="67">
        <f t="shared" si="4"/>
        <v>219.68</v>
      </c>
      <c r="I190" s="67">
        <f t="shared" si="5"/>
        <v>219.68</v>
      </c>
    </row>
    <row r="191" spans="1:9">
      <c r="A191" s="62">
        <v>169</v>
      </c>
      <c r="B191" s="95" t="s">
        <v>739</v>
      </c>
      <c r="C191" s="61" t="s">
        <v>371</v>
      </c>
      <c r="D191" s="62">
        <v>400</v>
      </c>
      <c r="E191" s="62">
        <v>400</v>
      </c>
      <c r="F191" s="68">
        <v>257.16000000000003</v>
      </c>
      <c r="G191" s="111"/>
      <c r="H191" s="67">
        <f t="shared" si="4"/>
        <v>142.83999999999997</v>
      </c>
      <c r="I191" s="67">
        <f t="shared" si="5"/>
        <v>142.83999999999997</v>
      </c>
    </row>
    <row r="192" spans="1:9">
      <c r="A192" s="62">
        <v>170</v>
      </c>
      <c r="B192" s="95" t="s">
        <v>740</v>
      </c>
      <c r="C192" s="61" t="s">
        <v>372</v>
      </c>
      <c r="D192" s="62">
        <v>400</v>
      </c>
      <c r="E192" s="62">
        <v>400</v>
      </c>
      <c r="F192" s="68">
        <v>211.44</v>
      </c>
      <c r="G192" s="68"/>
      <c r="H192" s="67">
        <f t="shared" si="4"/>
        <v>188.56</v>
      </c>
      <c r="I192" s="67">
        <f t="shared" si="5"/>
        <v>188.56</v>
      </c>
    </row>
    <row r="193" spans="1:9">
      <c r="A193" s="62">
        <v>171</v>
      </c>
      <c r="B193" s="95" t="s">
        <v>741</v>
      </c>
      <c r="C193" s="61" t="s">
        <v>373</v>
      </c>
      <c r="D193" s="62">
        <v>320</v>
      </c>
      <c r="E193" s="62">
        <v>320</v>
      </c>
      <c r="F193" s="68">
        <v>147.36000000000001</v>
      </c>
      <c r="G193" s="68"/>
      <c r="H193" s="67">
        <f t="shared" si="4"/>
        <v>172.64</v>
      </c>
      <c r="I193" s="67">
        <f t="shared" si="5"/>
        <v>172.64</v>
      </c>
    </row>
    <row r="194" spans="1:9">
      <c r="A194" s="62">
        <v>172</v>
      </c>
      <c r="B194" s="95" t="s">
        <v>742</v>
      </c>
      <c r="C194" s="63" t="s">
        <v>426</v>
      </c>
      <c r="D194" s="62">
        <v>400</v>
      </c>
      <c r="E194" s="62">
        <v>400</v>
      </c>
      <c r="F194" s="68">
        <v>289.8</v>
      </c>
      <c r="G194" s="68"/>
      <c r="H194" s="67">
        <f t="shared" si="4"/>
        <v>110.19999999999999</v>
      </c>
      <c r="I194" s="67">
        <f t="shared" si="5"/>
        <v>110.19999999999999</v>
      </c>
    </row>
    <row r="195" spans="1:9">
      <c r="A195" s="62">
        <v>173</v>
      </c>
      <c r="B195" s="95" t="s">
        <v>743</v>
      </c>
      <c r="C195" s="63" t="s">
        <v>425</v>
      </c>
      <c r="D195" s="62">
        <v>400</v>
      </c>
      <c r="E195" s="62">
        <v>400</v>
      </c>
      <c r="F195" s="68">
        <v>276.83999999999997</v>
      </c>
      <c r="G195" s="68"/>
      <c r="H195" s="67">
        <f t="shared" si="4"/>
        <v>123.16000000000003</v>
      </c>
      <c r="I195" s="67">
        <f t="shared" si="5"/>
        <v>123.16000000000003</v>
      </c>
    </row>
    <row r="196" spans="1:9">
      <c r="A196" s="62">
        <v>174</v>
      </c>
      <c r="B196" s="95" t="s">
        <v>744</v>
      </c>
      <c r="C196" s="63" t="s">
        <v>427</v>
      </c>
      <c r="D196" s="62">
        <v>400</v>
      </c>
      <c r="E196" s="62">
        <v>400</v>
      </c>
      <c r="F196" s="68">
        <v>140.28</v>
      </c>
      <c r="G196" s="111"/>
      <c r="H196" s="67">
        <f t="shared" si="4"/>
        <v>259.72000000000003</v>
      </c>
      <c r="I196" s="67">
        <f t="shared" si="5"/>
        <v>259.72000000000003</v>
      </c>
    </row>
    <row r="197" spans="1:9">
      <c r="A197" s="62">
        <v>175</v>
      </c>
      <c r="B197" s="95" t="s">
        <v>745</v>
      </c>
      <c r="C197" s="63" t="s">
        <v>428</v>
      </c>
      <c r="D197" s="62">
        <v>320</v>
      </c>
      <c r="E197" s="62">
        <v>320</v>
      </c>
      <c r="F197" s="68">
        <v>131.28</v>
      </c>
      <c r="G197" s="68"/>
      <c r="H197" s="67">
        <f t="shared" si="4"/>
        <v>188.72</v>
      </c>
      <c r="I197" s="67">
        <f t="shared" si="5"/>
        <v>188.72</v>
      </c>
    </row>
    <row r="198" spans="1:9">
      <c r="A198" s="62">
        <v>176</v>
      </c>
      <c r="B198" s="95" t="s">
        <v>746</v>
      </c>
      <c r="C198" s="63" t="s">
        <v>429</v>
      </c>
      <c r="D198" s="62">
        <v>320</v>
      </c>
      <c r="E198" s="62">
        <v>320</v>
      </c>
      <c r="F198" s="68">
        <v>196.68</v>
      </c>
      <c r="G198" s="68"/>
      <c r="H198" s="67">
        <f t="shared" si="4"/>
        <v>123.32</v>
      </c>
      <c r="I198" s="67">
        <f t="shared" si="5"/>
        <v>123.32</v>
      </c>
    </row>
    <row r="199" spans="1:9">
      <c r="A199" s="62">
        <v>177</v>
      </c>
      <c r="B199" s="95" t="s">
        <v>747</v>
      </c>
      <c r="C199" s="63" t="s">
        <v>430</v>
      </c>
      <c r="D199" s="62">
        <v>320</v>
      </c>
      <c r="E199" s="62">
        <v>320</v>
      </c>
      <c r="F199" s="68">
        <v>165</v>
      </c>
      <c r="G199" s="68"/>
      <c r="H199" s="67">
        <f t="shared" si="4"/>
        <v>155</v>
      </c>
      <c r="I199" s="67">
        <f t="shared" si="5"/>
        <v>155</v>
      </c>
    </row>
    <row r="200" spans="1:9">
      <c r="A200" s="62">
        <v>178</v>
      </c>
      <c r="B200" s="95" t="s">
        <v>748</v>
      </c>
      <c r="C200" s="61" t="s">
        <v>548</v>
      </c>
      <c r="D200" s="62">
        <v>320</v>
      </c>
      <c r="E200" s="62">
        <v>320</v>
      </c>
      <c r="F200" s="68">
        <v>260.88</v>
      </c>
      <c r="G200" s="111">
        <v>10</v>
      </c>
      <c r="H200" s="67">
        <f t="shared" si="4"/>
        <v>69.536666666666662</v>
      </c>
      <c r="I200" s="67">
        <f t="shared" si="5"/>
        <v>69.536666666666662</v>
      </c>
    </row>
    <row r="201" spans="1:9">
      <c r="A201" s="62">
        <v>179</v>
      </c>
      <c r="B201" s="95" t="s">
        <v>749</v>
      </c>
      <c r="C201" s="61" t="s">
        <v>546</v>
      </c>
      <c r="D201" s="62">
        <v>1000</v>
      </c>
      <c r="E201" s="62">
        <v>1000</v>
      </c>
      <c r="F201" s="68">
        <v>257.64</v>
      </c>
      <c r="G201" s="68"/>
      <c r="H201" s="67">
        <f t="shared" si="4"/>
        <v>742.36</v>
      </c>
      <c r="I201" s="67">
        <f t="shared" si="5"/>
        <v>742.36</v>
      </c>
    </row>
    <row r="202" spans="1:9">
      <c r="A202" s="62">
        <v>180</v>
      </c>
      <c r="B202" s="95" t="s">
        <v>750</v>
      </c>
      <c r="C202" s="63" t="s">
        <v>515</v>
      </c>
      <c r="D202" s="62">
        <v>400</v>
      </c>
      <c r="E202" s="62">
        <v>400</v>
      </c>
      <c r="F202" s="68">
        <v>50.8</v>
      </c>
      <c r="G202" s="68"/>
      <c r="H202" s="67">
        <f t="shared" si="4"/>
        <v>349.2</v>
      </c>
      <c r="I202" s="67">
        <f t="shared" si="5"/>
        <v>349.2</v>
      </c>
    </row>
    <row r="203" spans="1:9" ht="15" customHeight="1">
      <c r="A203" s="62">
        <v>181</v>
      </c>
      <c r="B203" s="95" t="s">
        <v>751</v>
      </c>
      <c r="C203" s="63" t="s">
        <v>331</v>
      </c>
      <c r="D203" s="62">
        <v>320</v>
      </c>
      <c r="E203" s="62">
        <v>320</v>
      </c>
      <c r="F203" s="68">
        <v>164.88</v>
      </c>
      <c r="G203" s="68"/>
      <c r="H203" s="67">
        <f t="shared" si="4"/>
        <v>155.12</v>
      </c>
      <c r="I203" s="67">
        <f t="shared" si="5"/>
        <v>155.12</v>
      </c>
    </row>
    <row r="204" spans="1:9" ht="15" customHeight="1">
      <c r="A204" s="62">
        <v>182</v>
      </c>
      <c r="B204" s="95" t="s">
        <v>752</v>
      </c>
      <c r="C204" s="63" t="s">
        <v>332</v>
      </c>
      <c r="D204" s="62">
        <v>320</v>
      </c>
      <c r="E204" s="62">
        <v>320</v>
      </c>
      <c r="F204" s="68">
        <v>243.6</v>
      </c>
      <c r="G204" s="68"/>
      <c r="H204" s="67">
        <f t="shared" si="4"/>
        <v>76.400000000000006</v>
      </c>
      <c r="I204" s="67">
        <f t="shared" si="5"/>
        <v>76.400000000000006</v>
      </c>
    </row>
    <row r="205" spans="1:9" ht="15" customHeight="1">
      <c r="A205" s="62">
        <v>183</v>
      </c>
      <c r="B205" s="95" t="s">
        <v>753</v>
      </c>
      <c r="C205" s="63" t="s">
        <v>333</v>
      </c>
      <c r="D205" s="62">
        <v>560</v>
      </c>
      <c r="E205" s="62">
        <v>560</v>
      </c>
      <c r="F205" s="68">
        <v>258.24</v>
      </c>
      <c r="G205" s="68"/>
      <c r="H205" s="67">
        <f t="shared" si="4"/>
        <v>301.76</v>
      </c>
      <c r="I205" s="67">
        <f t="shared" si="5"/>
        <v>301.76</v>
      </c>
    </row>
    <row r="206" spans="1:9" ht="15" customHeight="1">
      <c r="A206" s="62">
        <v>184</v>
      </c>
      <c r="B206" s="95" t="s">
        <v>754</v>
      </c>
      <c r="C206" s="63" t="s">
        <v>334</v>
      </c>
      <c r="D206" s="62">
        <v>320</v>
      </c>
      <c r="E206" s="62">
        <v>320</v>
      </c>
      <c r="F206" s="68">
        <v>166.32</v>
      </c>
      <c r="G206" s="68"/>
      <c r="H206" s="67">
        <f t="shared" si="4"/>
        <v>153.68</v>
      </c>
      <c r="I206" s="67">
        <f t="shared" si="5"/>
        <v>153.68</v>
      </c>
    </row>
    <row r="207" spans="1:9" ht="15" customHeight="1">
      <c r="A207" s="62">
        <v>185</v>
      </c>
      <c r="B207" s="95" t="s">
        <v>105</v>
      </c>
      <c r="C207" s="63" t="s">
        <v>414</v>
      </c>
      <c r="D207" s="62" t="s">
        <v>629</v>
      </c>
      <c r="E207" s="62">
        <v>2000</v>
      </c>
      <c r="F207" s="68">
        <v>618</v>
      </c>
      <c r="G207" s="111"/>
      <c r="H207" s="67">
        <f t="shared" si="4"/>
        <v>1382</v>
      </c>
      <c r="I207" s="67">
        <f t="shared" si="5"/>
        <v>1382</v>
      </c>
    </row>
    <row r="208" spans="1:9" ht="15" customHeight="1">
      <c r="A208" s="62">
        <v>186</v>
      </c>
      <c r="B208" s="95" t="s">
        <v>31</v>
      </c>
      <c r="C208" s="64" t="s">
        <v>344</v>
      </c>
      <c r="D208" s="62">
        <v>320</v>
      </c>
      <c r="E208" s="62">
        <v>320</v>
      </c>
      <c r="F208" s="68">
        <v>170.52</v>
      </c>
      <c r="G208" s="68"/>
      <c r="H208" s="67">
        <f t="shared" si="4"/>
        <v>149.47999999999999</v>
      </c>
      <c r="I208" s="67">
        <f t="shared" si="5"/>
        <v>149.47999999999999</v>
      </c>
    </row>
    <row r="209" spans="1:9" ht="15" customHeight="1">
      <c r="A209" s="62">
        <v>187</v>
      </c>
      <c r="B209" s="95" t="s">
        <v>755</v>
      </c>
      <c r="C209" s="63" t="s">
        <v>590</v>
      </c>
      <c r="D209" s="62" t="s">
        <v>628</v>
      </c>
      <c r="E209" s="62">
        <v>1260</v>
      </c>
      <c r="F209" s="68">
        <v>103.68</v>
      </c>
      <c r="G209" s="68"/>
      <c r="H209" s="67">
        <f t="shared" si="4"/>
        <v>1156.32</v>
      </c>
      <c r="I209" s="67">
        <f t="shared" si="5"/>
        <v>1156.32</v>
      </c>
    </row>
    <row r="210" spans="1:9" ht="15" customHeight="1">
      <c r="A210" s="62">
        <v>188</v>
      </c>
      <c r="B210" s="95" t="s">
        <v>756</v>
      </c>
      <c r="C210" s="61" t="s">
        <v>550</v>
      </c>
      <c r="D210" s="62" t="s">
        <v>628</v>
      </c>
      <c r="E210" s="62">
        <v>1260</v>
      </c>
      <c r="F210" s="68">
        <v>78.800000000000011</v>
      </c>
      <c r="G210" s="68"/>
      <c r="H210" s="67">
        <f t="shared" si="4"/>
        <v>1181.2</v>
      </c>
      <c r="I210" s="67">
        <f t="shared" si="5"/>
        <v>1181.2</v>
      </c>
    </row>
    <row r="211" spans="1:9" ht="15" customHeight="1">
      <c r="A211" s="62">
        <v>189</v>
      </c>
      <c r="B211" s="95" t="s">
        <v>757</v>
      </c>
      <c r="C211" s="63" t="s">
        <v>591</v>
      </c>
      <c r="D211" s="62" t="s">
        <v>628</v>
      </c>
      <c r="E211" s="62">
        <v>1260</v>
      </c>
      <c r="F211" s="68">
        <v>488.79999999999995</v>
      </c>
      <c r="G211" s="68">
        <v>260</v>
      </c>
      <c r="H211" s="67">
        <f t="shared" si="4"/>
        <v>1042.0333333333333</v>
      </c>
      <c r="I211" s="67">
        <f t="shared" si="5"/>
        <v>1042.0333333333333</v>
      </c>
    </row>
    <row r="212" spans="1:9" ht="15" customHeight="1">
      <c r="A212" s="62">
        <v>190</v>
      </c>
      <c r="B212" s="95" t="s">
        <v>758</v>
      </c>
      <c r="C212" s="61" t="s">
        <v>551</v>
      </c>
      <c r="D212" s="62" t="s">
        <v>629</v>
      </c>
      <c r="E212" s="62">
        <v>2000</v>
      </c>
      <c r="F212" s="68">
        <v>437.9</v>
      </c>
      <c r="G212" s="68"/>
      <c r="H212" s="67">
        <f t="shared" si="4"/>
        <v>1562.1</v>
      </c>
      <c r="I212" s="67">
        <f t="shared" si="5"/>
        <v>1562.1</v>
      </c>
    </row>
    <row r="213" spans="1:9" ht="15" customHeight="1">
      <c r="A213" s="62">
        <v>191</v>
      </c>
      <c r="B213" s="95" t="s">
        <v>286</v>
      </c>
      <c r="C213" s="63" t="s">
        <v>592</v>
      </c>
      <c r="D213" s="62" t="s">
        <v>325</v>
      </c>
      <c r="E213" s="62">
        <v>800</v>
      </c>
      <c r="F213" s="68">
        <v>289.39999999999998</v>
      </c>
      <c r="G213" s="111"/>
      <c r="H213" s="67">
        <f t="shared" si="4"/>
        <v>510.6</v>
      </c>
      <c r="I213" s="67">
        <f t="shared" si="5"/>
        <v>510.6</v>
      </c>
    </row>
    <row r="214" spans="1:9" ht="15" customHeight="1">
      <c r="A214" s="62">
        <v>192</v>
      </c>
      <c r="B214" s="95" t="s">
        <v>759</v>
      </c>
      <c r="C214" s="63" t="s">
        <v>335</v>
      </c>
      <c r="D214" s="62">
        <v>320</v>
      </c>
      <c r="E214" s="62">
        <v>320</v>
      </c>
      <c r="F214" s="68">
        <v>187.44</v>
      </c>
      <c r="G214" s="68"/>
      <c r="H214" s="67">
        <f t="shared" si="4"/>
        <v>132.56</v>
      </c>
      <c r="I214" s="67">
        <f t="shared" si="5"/>
        <v>132.56</v>
      </c>
    </row>
    <row r="215" spans="1:9" ht="15" customHeight="1">
      <c r="A215" s="62">
        <v>193</v>
      </c>
      <c r="B215" s="95" t="s">
        <v>760</v>
      </c>
      <c r="C215" s="63" t="s">
        <v>336</v>
      </c>
      <c r="D215" s="62">
        <v>320</v>
      </c>
      <c r="E215" s="62">
        <v>320</v>
      </c>
      <c r="F215" s="68">
        <v>243.48</v>
      </c>
      <c r="G215" s="68"/>
      <c r="H215" s="67">
        <f t="shared" ref="H215:H278" si="6">E215-(F215-G215/0.96)</f>
        <v>76.52000000000001</v>
      </c>
      <c r="I215" s="67">
        <f t="shared" ref="I215:I278" si="7">H215</f>
        <v>76.52000000000001</v>
      </c>
    </row>
    <row r="216" spans="1:9" ht="15" customHeight="1">
      <c r="A216" s="62">
        <v>194</v>
      </c>
      <c r="B216" s="95" t="s">
        <v>761</v>
      </c>
      <c r="C216" s="63" t="s">
        <v>337</v>
      </c>
      <c r="D216" s="62" t="s">
        <v>628</v>
      </c>
      <c r="E216" s="62">
        <v>1260</v>
      </c>
      <c r="F216" s="68">
        <v>461.1</v>
      </c>
      <c r="G216" s="68"/>
      <c r="H216" s="67">
        <f t="shared" si="6"/>
        <v>798.9</v>
      </c>
      <c r="I216" s="67">
        <f t="shared" si="7"/>
        <v>798.9</v>
      </c>
    </row>
    <row r="217" spans="1:9" ht="15" customHeight="1">
      <c r="A217" s="62">
        <v>195</v>
      </c>
      <c r="B217" s="95" t="s">
        <v>762</v>
      </c>
      <c r="C217" s="63" t="s">
        <v>516</v>
      </c>
      <c r="D217" s="62">
        <v>320</v>
      </c>
      <c r="E217" s="62">
        <v>320</v>
      </c>
      <c r="F217" s="68">
        <v>177.04</v>
      </c>
      <c r="G217" s="68"/>
      <c r="H217" s="67">
        <f t="shared" si="6"/>
        <v>142.96</v>
      </c>
      <c r="I217" s="67">
        <f t="shared" si="7"/>
        <v>142.96</v>
      </c>
    </row>
    <row r="218" spans="1:9" ht="15" customHeight="1">
      <c r="A218" s="62">
        <v>196</v>
      </c>
      <c r="B218" s="95" t="s">
        <v>763</v>
      </c>
      <c r="C218" s="61" t="s">
        <v>524</v>
      </c>
      <c r="D218" s="62" t="s">
        <v>628</v>
      </c>
      <c r="E218" s="62">
        <v>1260</v>
      </c>
      <c r="F218" s="68">
        <v>251.4</v>
      </c>
      <c r="G218" s="111"/>
      <c r="H218" s="67">
        <f t="shared" si="6"/>
        <v>1008.6</v>
      </c>
      <c r="I218" s="67">
        <f t="shared" si="7"/>
        <v>1008.6</v>
      </c>
    </row>
    <row r="219" spans="1:9" ht="15" customHeight="1">
      <c r="A219" s="62">
        <v>197</v>
      </c>
      <c r="B219" s="95" t="s">
        <v>764</v>
      </c>
      <c r="C219" s="63" t="s">
        <v>338</v>
      </c>
      <c r="D219" s="62">
        <v>320</v>
      </c>
      <c r="E219" s="62">
        <v>320</v>
      </c>
      <c r="F219" s="68">
        <v>196.32</v>
      </c>
      <c r="G219" s="68"/>
      <c r="H219" s="67">
        <f t="shared" si="6"/>
        <v>123.68</v>
      </c>
      <c r="I219" s="67">
        <f t="shared" si="7"/>
        <v>123.68</v>
      </c>
    </row>
    <row r="220" spans="1:9" ht="15" customHeight="1">
      <c r="A220" s="62">
        <v>198</v>
      </c>
      <c r="B220" s="95" t="s">
        <v>765</v>
      </c>
      <c r="C220" s="64" t="s">
        <v>345</v>
      </c>
      <c r="D220" s="62">
        <v>400</v>
      </c>
      <c r="E220" s="62">
        <v>400</v>
      </c>
      <c r="F220" s="68">
        <v>215.52</v>
      </c>
      <c r="G220" s="111"/>
      <c r="H220" s="67">
        <f t="shared" si="6"/>
        <v>184.48</v>
      </c>
      <c r="I220" s="67">
        <f t="shared" si="7"/>
        <v>184.48</v>
      </c>
    </row>
    <row r="221" spans="1:9" ht="15" customHeight="1">
      <c r="A221" s="62">
        <v>199</v>
      </c>
      <c r="B221" s="95" t="s">
        <v>766</v>
      </c>
      <c r="C221" s="63" t="s">
        <v>593</v>
      </c>
      <c r="D221" s="62">
        <v>320</v>
      </c>
      <c r="E221" s="62">
        <v>320</v>
      </c>
      <c r="F221" s="68">
        <v>165.6</v>
      </c>
      <c r="G221" s="68"/>
      <c r="H221" s="67">
        <f t="shared" si="6"/>
        <v>154.4</v>
      </c>
      <c r="I221" s="67">
        <f t="shared" si="7"/>
        <v>154.4</v>
      </c>
    </row>
    <row r="222" spans="1:9" ht="15" customHeight="1">
      <c r="A222" s="62">
        <v>200</v>
      </c>
      <c r="B222" s="95" t="s">
        <v>288</v>
      </c>
      <c r="C222" s="63" t="s">
        <v>594</v>
      </c>
      <c r="D222" s="62">
        <v>320</v>
      </c>
      <c r="E222" s="62">
        <v>320</v>
      </c>
      <c r="F222" s="68">
        <v>162.24</v>
      </c>
      <c r="G222" s="68"/>
      <c r="H222" s="67">
        <f t="shared" si="6"/>
        <v>157.76</v>
      </c>
      <c r="I222" s="67">
        <f t="shared" si="7"/>
        <v>157.76</v>
      </c>
    </row>
    <row r="223" spans="1:9" ht="15" customHeight="1">
      <c r="A223" s="62">
        <v>201</v>
      </c>
      <c r="B223" s="95" t="s">
        <v>767</v>
      </c>
      <c r="C223" s="63" t="s">
        <v>595</v>
      </c>
      <c r="D223" s="62" t="s">
        <v>628</v>
      </c>
      <c r="E223" s="62">
        <v>1260</v>
      </c>
      <c r="F223" s="68">
        <v>414</v>
      </c>
      <c r="G223" s="111"/>
      <c r="H223" s="67">
        <f t="shared" si="6"/>
        <v>846</v>
      </c>
      <c r="I223" s="67">
        <f t="shared" si="7"/>
        <v>846</v>
      </c>
    </row>
    <row r="224" spans="1:9" ht="15" customHeight="1">
      <c r="A224" s="62">
        <v>202</v>
      </c>
      <c r="B224" s="95" t="s">
        <v>768</v>
      </c>
      <c r="C224" s="63" t="s">
        <v>432</v>
      </c>
      <c r="D224" s="62">
        <v>400</v>
      </c>
      <c r="E224" s="62">
        <v>400</v>
      </c>
      <c r="F224" s="68">
        <v>134.28</v>
      </c>
      <c r="G224" s="68"/>
      <c r="H224" s="67">
        <f t="shared" si="6"/>
        <v>265.72000000000003</v>
      </c>
      <c r="I224" s="67">
        <f t="shared" si="7"/>
        <v>265.72000000000003</v>
      </c>
    </row>
    <row r="225" spans="1:9" ht="15" customHeight="1">
      <c r="A225" s="62">
        <v>203</v>
      </c>
      <c r="B225" s="95" t="s">
        <v>769</v>
      </c>
      <c r="C225" s="63" t="s">
        <v>431</v>
      </c>
      <c r="D225" s="62">
        <v>320</v>
      </c>
      <c r="E225" s="62">
        <v>320</v>
      </c>
      <c r="F225" s="68">
        <v>151.32</v>
      </c>
      <c r="G225" s="68"/>
      <c r="H225" s="67">
        <f t="shared" si="6"/>
        <v>168.68</v>
      </c>
      <c r="I225" s="67">
        <f t="shared" si="7"/>
        <v>168.68</v>
      </c>
    </row>
    <row r="226" spans="1:9" ht="15" customHeight="1">
      <c r="A226" s="62">
        <v>204</v>
      </c>
      <c r="B226" s="95" t="s">
        <v>770</v>
      </c>
      <c r="C226" s="63" t="s">
        <v>434</v>
      </c>
      <c r="D226" s="62">
        <v>320</v>
      </c>
      <c r="E226" s="62">
        <v>320</v>
      </c>
      <c r="F226" s="68">
        <v>175.92</v>
      </c>
      <c r="G226" s="68"/>
      <c r="H226" s="67">
        <f t="shared" si="6"/>
        <v>144.08000000000001</v>
      </c>
      <c r="I226" s="67">
        <f t="shared" si="7"/>
        <v>144.08000000000001</v>
      </c>
    </row>
    <row r="227" spans="1:9" ht="15" customHeight="1">
      <c r="A227" s="62">
        <v>205</v>
      </c>
      <c r="B227" s="95" t="s">
        <v>771</v>
      </c>
      <c r="C227" s="63" t="s">
        <v>433</v>
      </c>
      <c r="D227" s="62">
        <v>320</v>
      </c>
      <c r="E227" s="62">
        <v>320</v>
      </c>
      <c r="F227" s="68">
        <v>217.32</v>
      </c>
      <c r="G227" s="68"/>
      <c r="H227" s="67">
        <f t="shared" si="6"/>
        <v>102.68</v>
      </c>
      <c r="I227" s="67">
        <f t="shared" si="7"/>
        <v>102.68</v>
      </c>
    </row>
    <row r="228" spans="1:9" ht="15" customHeight="1">
      <c r="A228" s="62">
        <v>206</v>
      </c>
      <c r="B228" s="95" t="s">
        <v>290</v>
      </c>
      <c r="C228" s="63" t="s">
        <v>596</v>
      </c>
      <c r="D228" s="62" t="s">
        <v>629</v>
      </c>
      <c r="E228" s="62">
        <v>2000</v>
      </c>
      <c r="F228" s="68">
        <v>965.40000000000009</v>
      </c>
      <c r="G228" s="68"/>
      <c r="H228" s="67">
        <f t="shared" si="6"/>
        <v>1034.5999999999999</v>
      </c>
      <c r="I228" s="67">
        <f t="shared" si="7"/>
        <v>1034.5999999999999</v>
      </c>
    </row>
    <row r="229" spans="1:9" ht="15" customHeight="1">
      <c r="A229" s="62">
        <v>207</v>
      </c>
      <c r="B229" s="99" t="s">
        <v>640</v>
      </c>
      <c r="C229" s="61" t="s">
        <v>552</v>
      </c>
      <c r="D229" s="65" t="s">
        <v>628</v>
      </c>
      <c r="E229" s="65">
        <v>1260</v>
      </c>
      <c r="F229" s="70">
        <v>364.6</v>
      </c>
      <c r="G229" s="68"/>
      <c r="H229" s="67">
        <f t="shared" si="6"/>
        <v>895.4</v>
      </c>
      <c r="I229" s="67">
        <f t="shared" si="7"/>
        <v>895.4</v>
      </c>
    </row>
    <row r="230" spans="1:9" ht="15" customHeight="1">
      <c r="A230" s="62">
        <v>208</v>
      </c>
      <c r="B230" s="95" t="s">
        <v>772</v>
      </c>
      <c r="C230" s="63" t="s">
        <v>597</v>
      </c>
      <c r="D230" s="62" t="s">
        <v>628</v>
      </c>
      <c r="E230" s="62">
        <v>1260</v>
      </c>
      <c r="F230" s="68">
        <v>801.3</v>
      </c>
      <c r="G230" s="68"/>
      <c r="H230" s="67">
        <f t="shared" si="6"/>
        <v>458.70000000000005</v>
      </c>
      <c r="I230" s="67">
        <f t="shared" si="7"/>
        <v>458.70000000000005</v>
      </c>
    </row>
    <row r="231" spans="1:9" ht="15" customHeight="1">
      <c r="A231" s="62">
        <v>209</v>
      </c>
      <c r="B231" s="95" t="s">
        <v>292</v>
      </c>
      <c r="C231" s="63" t="s">
        <v>598</v>
      </c>
      <c r="D231" s="62" t="s">
        <v>628</v>
      </c>
      <c r="E231" s="62">
        <v>1260</v>
      </c>
      <c r="F231" s="68">
        <v>530.1</v>
      </c>
      <c r="G231" s="68"/>
      <c r="H231" s="67">
        <f t="shared" si="6"/>
        <v>729.9</v>
      </c>
      <c r="I231" s="67">
        <f t="shared" si="7"/>
        <v>729.9</v>
      </c>
    </row>
    <row r="232" spans="1:9" ht="15" customHeight="1">
      <c r="A232" s="62">
        <v>210</v>
      </c>
      <c r="B232" s="95" t="s">
        <v>293</v>
      </c>
      <c r="C232" s="63" t="s">
        <v>599</v>
      </c>
      <c r="D232" s="62" t="s">
        <v>628</v>
      </c>
      <c r="E232" s="62">
        <v>1260</v>
      </c>
      <c r="F232" s="68">
        <v>516.16</v>
      </c>
      <c r="G232" s="68"/>
      <c r="H232" s="67">
        <f t="shared" si="6"/>
        <v>743.84</v>
      </c>
      <c r="I232" s="67">
        <f t="shared" si="7"/>
        <v>743.84</v>
      </c>
    </row>
    <row r="233" spans="1:9" ht="15" customHeight="1">
      <c r="A233" s="62">
        <v>211</v>
      </c>
      <c r="B233" s="95" t="s">
        <v>294</v>
      </c>
      <c r="C233" s="63" t="s">
        <v>600</v>
      </c>
      <c r="D233" s="62" t="s">
        <v>628</v>
      </c>
      <c r="E233" s="62">
        <v>1260</v>
      </c>
      <c r="F233" s="68">
        <v>529.79999999999995</v>
      </c>
      <c r="G233" s="68"/>
      <c r="H233" s="67">
        <f t="shared" si="6"/>
        <v>730.2</v>
      </c>
      <c r="I233" s="67">
        <f t="shared" si="7"/>
        <v>730.2</v>
      </c>
    </row>
    <row r="234" spans="1:9" ht="15" customHeight="1">
      <c r="A234" s="62">
        <v>212</v>
      </c>
      <c r="B234" s="95" t="s">
        <v>295</v>
      </c>
      <c r="C234" s="63" t="s">
        <v>601</v>
      </c>
      <c r="D234" s="62" t="s">
        <v>628</v>
      </c>
      <c r="E234" s="62">
        <v>1260</v>
      </c>
      <c r="F234" s="68">
        <v>480</v>
      </c>
      <c r="G234" s="68"/>
      <c r="H234" s="67">
        <f t="shared" si="6"/>
        <v>780</v>
      </c>
      <c r="I234" s="67">
        <f t="shared" si="7"/>
        <v>780</v>
      </c>
    </row>
    <row r="235" spans="1:9">
      <c r="A235" s="62">
        <v>213</v>
      </c>
      <c r="B235" s="95" t="s">
        <v>296</v>
      </c>
      <c r="C235" s="63" t="s">
        <v>602</v>
      </c>
      <c r="D235" s="62" t="s">
        <v>628</v>
      </c>
      <c r="E235" s="62">
        <v>1260</v>
      </c>
      <c r="F235" s="68">
        <v>686.4</v>
      </c>
      <c r="G235" s="68"/>
      <c r="H235" s="67">
        <f t="shared" si="6"/>
        <v>573.6</v>
      </c>
      <c r="I235" s="67">
        <f t="shared" si="7"/>
        <v>573.6</v>
      </c>
    </row>
    <row r="236" spans="1:9">
      <c r="A236" s="62">
        <v>214</v>
      </c>
      <c r="B236" s="95" t="s">
        <v>773</v>
      </c>
      <c r="C236" s="63" t="s">
        <v>603</v>
      </c>
      <c r="D236" s="62" t="s">
        <v>628</v>
      </c>
      <c r="E236" s="62">
        <v>1260</v>
      </c>
      <c r="F236" s="68">
        <v>499.84000000000003</v>
      </c>
      <c r="G236" s="68"/>
      <c r="H236" s="67">
        <f t="shared" si="6"/>
        <v>760.16</v>
      </c>
      <c r="I236" s="67">
        <f t="shared" si="7"/>
        <v>760.16</v>
      </c>
    </row>
    <row r="237" spans="1:9">
      <c r="A237" s="62">
        <v>215</v>
      </c>
      <c r="B237" s="95" t="s">
        <v>774</v>
      </c>
      <c r="C237" s="63" t="s">
        <v>604</v>
      </c>
      <c r="D237" s="62">
        <v>320</v>
      </c>
      <c r="E237" s="62">
        <v>320</v>
      </c>
      <c r="F237" s="68">
        <v>188.64</v>
      </c>
      <c r="G237" s="111"/>
      <c r="H237" s="67">
        <f t="shared" si="6"/>
        <v>131.36000000000001</v>
      </c>
      <c r="I237" s="67">
        <f t="shared" si="7"/>
        <v>131.36000000000001</v>
      </c>
    </row>
    <row r="238" spans="1:9">
      <c r="A238" s="62">
        <v>216</v>
      </c>
      <c r="B238" s="95" t="s">
        <v>158</v>
      </c>
      <c r="C238" s="97" t="s">
        <v>477</v>
      </c>
      <c r="D238" s="62" t="s">
        <v>629</v>
      </c>
      <c r="E238" s="62">
        <v>2000</v>
      </c>
      <c r="F238" s="68">
        <v>593.70000000000005</v>
      </c>
      <c r="G238" s="68"/>
      <c r="H238" s="67">
        <f t="shared" si="6"/>
        <v>1406.3</v>
      </c>
      <c r="I238" s="67">
        <f t="shared" si="7"/>
        <v>1406.3</v>
      </c>
    </row>
    <row r="239" spans="1:9">
      <c r="A239" s="62">
        <v>217</v>
      </c>
      <c r="B239" s="95" t="s">
        <v>158</v>
      </c>
      <c r="C239" s="63" t="s">
        <v>605</v>
      </c>
      <c r="D239" s="62" t="s">
        <v>629</v>
      </c>
      <c r="E239" s="62">
        <v>2000</v>
      </c>
      <c r="F239" s="68">
        <v>593.70000000000005</v>
      </c>
      <c r="G239" s="68"/>
      <c r="H239" s="67">
        <f t="shared" si="6"/>
        <v>1406.3</v>
      </c>
      <c r="I239" s="67">
        <f t="shared" si="7"/>
        <v>1406.3</v>
      </c>
    </row>
    <row r="240" spans="1:9">
      <c r="A240" s="62">
        <v>218</v>
      </c>
      <c r="B240" s="95" t="s">
        <v>775</v>
      </c>
      <c r="C240" s="97" t="s">
        <v>478</v>
      </c>
      <c r="D240" s="62" t="s">
        <v>628</v>
      </c>
      <c r="E240" s="62">
        <v>1260</v>
      </c>
      <c r="F240" s="68">
        <v>702</v>
      </c>
      <c r="G240" s="68"/>
      <c r="H240" s="67">
        <f t="shared" si="6"/>
        <v>558</v>
      </c>
      <c r="I240" s="67">
        <f t="shared" si="7"/>
        <v>558</v>
      </c>
    </row>
    <row r="241" spans="1:9">
      <c r="A241" s="62">
        <v>219</v>
      </c>
      <c r="B241" s="95" t="s">
        <v>776</v>
      </c>
      <c r="C241" s="63" t="s">
        <v>606</v>
      </c>
      <c r="D241" s="62">
        <v>400</v>
      </c>
      <c r="E241" s="62">
        <v>400</v>
      </c>
      <c r="F241" s="68">
        <v>168.8</v>
      </c>
      <c r="G241" s="68"/>
      <c r="H241" s="67">
        <f t="shared" si="6"/>
        <v>231.2</v>
      </c>
      <c r="I241" s="67">
        <f t="shared" si="7"/>
        <v>231.2</v>
      </c>
    </row>
    <row r="242" spans="1:9">
      <c r="A242" s="62">
        <v>220</v>
      </c>
      <c r="B242" s="95" t="s">
        <v>160</v>
      </c>
      <c r="C242" s="97" t="s">
        <v>479</v>
      </c>
      <c r="D242" s="62" t="s">
        <v>628</v>
      </c>
      <c r="E242" s="62">
        <v>1260</v>
      </c>
      <c r="F242" s="68">
        <v>253.6</v>
      </c>
      <c r="G242" s="68"/>
      <c r="H242" s="67">
        <f t="shared" si="6"/>
        <v>1006.4</v>
      </c>
      <c r="I242" s="67">
        <f t="shared" si="7"/>
        <v>1006.4</v>
      </c>
    </row>
    <row r="243" spans="1:9">
      <c r="A243" s="62">
        <v>221</v>
      </c>
      <c r="B243" s="95" t="s">
        <v>160</v>
      </c>
      <c r="C243" s="63" t="s">
        <v>607</v>
      </c>
      <c r="D243" s="62" t="s">
        <v>628</v>
      </c>
      <c r="E243" s="62">
        <v>1260</v>
      </c>
      <c r="F243" s="68">
        <v>253.6</v>
      </c>
      <c r="G243" s="68"/>
      <c r="H243" s="67">
        <f t="shared" si="6"/>
        <v>1006.4</v>
      </c>
      <c r="I243" s="67">
        <f t="shared" si="7"/>
        <v>1006.4</v>
      </c>
    </row>
    <row r="244" spans="1:9">
      <c r="A244" s="62">
        <v>222</v>
      </c>
      <c r="B244" s="95" t="s">
        <v>300</v>
      </c>
      <c r="C244" s="63" t="s">
        <v>608</v>
      </c>
      <c r="D244" s="62">
        <v>400</v>
      </c>
      <c r="E244" s="62">
        <v>400</v>
      </c>
      <c r="F244" s="68">
        <v>152.88</v>
      </c>
      <c r="G244" s="111"/>
      <c r="H244" s="67">
        <f t="shared" si="6"/>
        <v>247.12</v>
      </c>
      <c r="I244" s="67">
        <f t="shared" si="7"/>
        <v>247.12</v>
      </c>
    </row>
    <row r="245" spans="1:9">
      <c r="A245" s="62">
        <v>223</v>
      </c>
      <c r="B245" s="95" t="s">
        <v>301</v>
      </c>
      <c r="C245" s="63" t="s">
        <v>609</v>
      </c>
      <c r="D245" s="62">
        <v>400</v>
      </c>
      <c r="E245" s="62">
        <v>400</v>
      </c>
      <c r="F245" s="68">
        <v>241.12</v>
      </c>
      <c r="G245" s="68"/>
      <c r="H245" s="67">
        <f t="shared" si="6"/>
        <v>158.88</v>
      </c>
      <c r="I245" s="67">
        <f t="shared" si="7"/>
        <v>158.88</v>
      </c>
    </row>
    <row r="246" spans="1:9" ht="25.5">
      <c r="A246" s="62">
        <v>224</v>
      </c>
      <c r="B246" s="95" t="s">
        <v>302</v>
      </c>
      <c r="C246" s="61" t="s">
        <v>610</v>
      </c>
      <c r="D246" s="62" t="s">
        <v>325</v>
      </c>
      <c r="E246" s="62">
        <v>800</v>
      </c>
      <c r="F246" s="68">
        <v>123</v>
      </c>
      <c r="G246" s="111"/>
      <c r="H246" s="67">
        <f t="shared" si="6"/>
        <v>677</v>
      </c>
      <c r="I246" s="67">
        <f t="shared" si="7"/>
        <v>677</v>
      </c>
    </row>
    <row r="247" spans="1:9">
      <c r="A247" s="62">
        <v>225</v>
      </c>
      <c r="B247" s="95" t="s">
        <v>777</v>
      </c>
      <c r="C247" s="63" t="s">
        <v>611</v>
      </c>
      <c r="D247" s="62">
        <v>400</v>
      </c>
      <c r="E247" s="62">
        <v>400</v>
      </c>
      <c r="F247" s="68">
        <v>20</v>
      </c>
      <c r="G247" s="111"/>
      <c r="H247" s="67">
        <f t="shared" si="6"/>
        <v>380</v>
      </c>
      <c r="I247" s="67">
        <f t="shared" si="7"/>
        <v>380</v>
      </c>
    </row>
    <row r="248" spans="1:9" ht="25.5">
      <c r="A248" s="62">
        <v>226</v>
      </c>
      <c r="B248" s="95" t="s">
        <v>245</v>
      </c>
      <c r="C248" s="61" t="s">
        <v>552</v>
      </c>
      <c r="D248" s="62" t="s">
        <v>631</v>
      </c>
      <c r="E248" s="62">
        <v>1260</v>
      </c>
      <c r="F248" s="68">
        <v>242.64</v>
      </c>
      <c r="G248" s="111"/>
      <c r="H248" s="67">
        <f t="shared" si="6"/>
        <v>1017.36</v>
      </c>
      <c r="I248" s="67">
        <f t="shared" si="7"/>
        <v>1017.36</v>
      </c>
    </row>
    <row r="249" spans="1:9">
      <c r="A249" s="62">
        <v>227</v>
      </c>
      <c r="B249" s="95" t="s">
        <v>778</v>
      </c>
      <c r="C249" s="63" t="s">
        <v>612</v>
      </c>
      <c r="D249" s="62" t="s">
        <v>325</v>
      </c>
      <c r="E249" s="62">
        <v>800</v>
      </c>
      <c r="F249" s="68">
        <v>266.88</v>
      </c>
      <c r="G249" s="68"/>
      <c r="H249" s="67">
        <f t="shared" si="6"/>
        <v>533.12</v>
      </c>
      <c r="I249" s="67">
        <f t="shared" si="7"/>
        <v>533.12</v>
      </c>
    </row>
    <row r="250" spans="1:9">
      <c r="A250" s="62">
        <v>228</v>
      </c>
      <c r="B250" s="95" t="s">
        <v>779</v>
      </c>
      <c r="C250" s="63" t="s">
        <v>613</v>
      </c>
      <c r="D250" s="62">
        <v>400</v>
      </c>
      <c r="E250" s="62">
        <v>400</v>
      </c>
      <c r="F250" s="68">
        <v>86.88</v>
      </c>
      <c r="G250" s="68"/>
      <c r="H250" s="67">
        <f t="shared" si="6"/>
        <v>313.12</v>
      </c>
      <c r="I250" s="67">
        <f t="shared" si="7"/>
        <v>313.12</v>
      </c>
    </row>
    <row r="251" spans="1:9">
      <c r="A251" s="62">
        <v>229</v>
      </c>
      <c r="B251" s="95" t="s">
        <v>306</v>
      </c>
      <c r="C251" s="63" t="s">
        <v>614</v>
      </c>
      <c r="D251" s="62" t="s">
        <v>629</v>
      </c>
      <c r="E251" s="62">
        <v>2000</v>
      </c>
      <c r="F251" s="68">
        <v>302.88</v>
      </c>
      <c r="G251" s="68"/>
      <c r="H251" s="67">
        <f t="shared" si="6"/>
        <v>1697.12</v>
      </c>
      <c r="I251" s="67">
        <f t="shared" si="7"/>
        <v>1697.12</v>
      </c>
    </row>
    <row r="252" spans="1:9">
      <c r="A252" s="62">
        <v>230</v>
      </c>
      <c r="B252" s="95" t="s">
        <v>307</v>
      </c>
      <c r="C252" s="63" t="s">
        <v>615</v>
      </c>
      <c r="D252" s="62" t="s">
        <v>628</v>
      </c>
      <c r="E252" s="62">
        <v>1260</v>
      </c>
      <c r="F252" s="68">
        <v>455.2</v>
      </c>
      <c r="G252" s="68"/>
      <c r="H252" s="67">
        <f t="shared" si="6"/>
        <v>804.8</v>
      </c>
      <c r="I252" s="67">
        <f t="shared" si="7"/>
        <v>804.8</v>
      </c>
    </row>
    <row r="253" spans="1:9">
      <c r="A253" s="62">
        <v>231</v>
      </c>
      <c r="B253" s="95" t="s">
        <v>780</v>
      </c>
      <c r="C253" s="63" t="s">
        <v>616</v>
      </c>
      <c r="D253" s="62" t="s">
        <v>628</v>
      </c>
      <c r="E253" s="62">
        <v>1260</v>
      </c>
      <c r="F253" s="68">
        <v>464.48</v>
      </c>
      <c r="G253" s="68">
        <v>27</v>
      </c>
      <c r="H253" s="67">
        <f t="shared" si="6"/>
        <v>823.64499999999998</v>
      </c>
      <c r="I253" s="67">
        <f t="shared" si="7"/>
        <v>823.64499999999998</v>
      </c>
    </row>
    <row r="254" spans="1:9">
      <c r="A254" s="62">
        <v>232</v>
      </c>
      <c r="B254" s="95" t="s">
        <v>781</v>
      </c>
      <c r="C254" s="97" t="s">
        <v>467</v>
      </c>
      <c r="D254" s="62">
        <v>630</v>
      </c>
      <c r="E254" s="62">
        <v>630</v>
      </c>
      <c r="F254" s="68">
        <v>268.2</v>
      </c>
      <c r="G254" s="68"/>
      <c r="H254" s="67">
        <f t="shared" si="6"/>
        <v>361.8</v>
      </c>
      <c r="I254" s="67">
        <f t="shared" si="7"/>
        <v>361.8</v>
      </c>
    </row>
    <row r="255" spans="1:9">
      <c r="A255" s="62">
        <v>233</v>
      </c>
      <c r="B255" s="95" t="s">
        <v>162</v>
      </c>
      <c r="C255" s="97" t="s">
        <v>468</v>
      </c>
      <c r="D255" s="62">
        <v>400</v>
      </c>
      <c r="E255" s="62">
        <v>400</v>
      </c>
      <c r="F255" s="68">
        <v>174.36</v>
      </c>
      <c r="G255" s="68"/>
      <c r="H255" s="67">
        <f t="shared" si="6"/>
        <v>225.64</v>
      </c>
      <c r="I255" s="67">
        <f t="shared" si="7"/>
        <v>225.64</v>
      </c>
    </row>
    <row r="256" spans="1:9">
      <c r="A256" s="62">
        <v>234</v>
      </c>
      <c r="B256" s="95" t="s">
        <v>163</v>
      </c>
      <c r="C256" s="97" t="s">
        <v>469</v>
      </c>
      <c r="D256" s="62">
        <v>400</v>
      </c>
      <c r="E256" s="62">
        <v>400</v>
      </c>
      <c r="F256" s="68">
        <v>153.36000000000001</v>
      </c>
      <c r="G256" s="111"/>
      <c r="H256" s="67">
        <f t="shared" si="6"/>
        <v>246.64</v>
      </c>
      <c r="I256" s="67">
        <f t="shared" si="7"/>
        <v>246.64</v>
      </c>
    </row>
    <row r="257" spans="1:9">
      <c r="A257" s="62">
        <v>235</v>
      </c>
      <c r="B257" s="95" t="s">
        <v>164</v>
      </c>
      <c r="C257" s="97" t="s">
        <v>470</v>
      </c>
      <c r="D257" s="62">
        <v>400</v>
      </c>
      <c r="E257" s="62">
        <v>400</v>
      </c>
      <c r="F257" s="68">
        <v>204.12</v>
      </c>
      <c r="G257" s="68"/>
      <c r="H257" s="67">
        <f t="shared" si="6"/>
        <v>195.88</v>
      </c>
      <c r="I257" s="67">
        <f t="shared" si="7"/>
        <v>195.88</v>
      </c>
    </row>
    <row r="258" spans="1:9">
      <c r="A258" s="62">
        <v>236</v>
      </c>
      <c r="B258" s="95" t="s">
        <v>165</v>
      </c>
      <c r="C258" s="97" t="s">
        <v>471</v>
      </c>
      <c r="D258" s="62">
        <v>400</v>
      </c>
      <c r="E258" s="62">
        <v>400</v>
      </c>
      <c r="F258" s="68">
        <v>220.2</v>
      </c>
      <c r="G258" s="68"/>
      <c r="H258" s="67">
        <f t="shared" si="6"/>
        <v>179.8</v>
      </c>
      <c r="I258" s="67">
        <f t="shared" si="7"/>
        <v>179.8</v>
      </c>
    </row>
    <row r="259" spans="1:9">
      <c r="A259" s="62">
        <v>237</v>
      </c>
      <c r="B259" s="95" t="s">
        <v>166</v>
      </c>
      <c r="C259" s="97" t="s">
        <v>472</v>
      </c>
      <c r="D259" s="62">
        <v>400</v>
      </c>
      <c r="E259" s="62">
        <v>400</v>
      </c>
      <c r="F259" s="68">
        <v>298.32</v>
      </c>
      <c r="G259" s="68"/>
      <c r="H259" s="67">
        <f t="shared" si="6"/>
        <v>101.68</v>
      </c>
      <c r="I259" s="67">
        <f t="shared" si="7"/>
        <v>101.68</v>
      </c>
    </row>
    <row r="260" spans="1:9" ht="13.5" customHeight="1">
      <c r="A260" s="62">
        <v>238</v>
      </c>
      <c r="B260" s="95" t="s">
        <v>167</v>
      </c>
      <c r="C260" s="97" t="s">
        <v>473</v>
      </c>
      <c r="D260" s="62">
        <v>400</v>
      </c>
      <c r="E260" s="62">
        <v>400</v>
      </c>
      <c r="F260" s="68">
        <v>171.6</v>
      </c>
      <c r="G260" s="112"/>
      <c r="H260" s="67">
        <f t="shared" si="6"/>
        <v>228.4</v>
      </c>
      <c r="I260" s="67">
        <f t="shared" si="7"/>
        <v>228.4</v>
      </c>
    </row>
    <row r="261" spans="1:9">
      <c r="A261" s="62">
        <v>239</v>
      </c>
      <c r="B261" s="95" t="s">
        <v>168</v>
      </c>
      <c r="C261" s="97" t="s">
        <v>474</v>
      </c>
      <c r="D261" s="62">
        <v>400</v>
      </c>
      <c r="E261" s="62">
        <v>400</v>
      </c>
      <c r="F261" s="68">
        <v>95.28</v>
      </c>
      <c r="G261" s="68"/>
      <c r="H261" s="67">
        <f t="shared" si="6"/>
        <v>304.72000000000003</v>
      </c>
      <c r="I261" s="67">
        <f t="shared" si="7"/>
        <v>304.72000000000003</v>
      </c>
    </row>
    <row r="262" spans="1:9">
      <c r="A262" s="62">
        <v>240</v>
      </c>
      <c r="B262" s="95" t="s">
        <v>169</v>
      </c>
      <c r="C262" s="97" t="s">
        <v>475</v>
      </c>
      <c r="D262" s="62">
        <v>400</v>
      </c>
      <c r="E262" s="62">
        <v>400</v>
      </c>
      <c r="F262" s="68">
        <v>160.44</v>
      </c>
      <c r="G262" s="68"/>
      <c r="H262" s="67">
        <f t="shared" si="6"/>
        <v>239.56</v>
      </c>
      <c r="I262" s="67">
        <f t="shared" si="7"/>
        <v>239.56</v>
      </c>
    </row>
    <row r="263" spans="1:9">
      <c r="A263" s="62">
        <v>241</v>
      </c>
      <c r="B263" s="95" t="s">
        <v>782</v>
      </c>
      <c r="C263" s="97" t="s">
        <v>476</v>
      </c>
      <c r="D263" s="62">
        <v>400</v>
      </c>
      <c r="E263" s="62">
        <v>400</v>
      </c>
      <c r="F263" s="68">
        <v>246.84</v>
      </c>
      <c r="G263" s="68"/>
      <c r="H263" s="67">
        <f t="shared" si="6"/>
        <v>153.16</v>
      </c>
      <c r="I263" s="67">
        <f t="shared" si="7"/>
        <v>153.16</v>
      </c>
    </row>
    <row r="264" spans="1:9" ht="13.5" customHeight="1">
      <c r="A264" s="62">
        <v>242</v>
      </c>
      <c r="B264" s="95" t="s">
        <v>83</v>
      </c>
      <c r="C264" s="63" t="s">
        <v>392</v>
      </c>
      <c r="D264" s="62">
        <v>320</v>
      </c>
      <c r="E264" s="62">
        <v>320</v>
      </c>
      <c r="F264" s="68">
        <v>224.28</v>
      </c>
      <c r="G264" s="67"/>
      <c r="H264" s="67">
        <f t="shared" si="6"/>
        <v>95.72</v>
      </c>
      <c r="I264" s="67">
        <f t="shared" si="7"/>
        <v>95.72</v>
      </c>
    </row>
    <row r="265" spans="1:9">
      <c r="A265" s="62">
        <v>243</v>
      </c>
      <c r="B265" s="95" t="s">
        <v>84</v>
      </c>
      <c r="C265" s="63" t="s">
        <v>393</v>
      </c>
      <c r="D265" s="62">
        <v>400</v>
      </c>
      <c r="E265" s="62">
        <v>400</v>
      </c>
      <c r="F265" s="68">
        <v>175.2</v>
      </c>
      <c r="G265" s="68"/>
      <c r="H265" s="67">
        <f t="shared" si="6"/>
        <v>224.8</v>
      </c>
      <c r="I265" s="67">
        <f t="shared" si="7"/>
        <v>224.8</v>
      </c>
    </row>
    <row r="266" spans="1:9">
      <c r="A266" s="62">
        <v>244</v>
      </c>
      <c r="B266" s="95" t="s">
        <v>85</v>
      </c>
      <c r="C266" s="63" t="s">
        <v>394</v>
      </c>
      <c r="D266" s="62">
        <v>630</v>
      </c>
      <c r="E266" s="62">
        <v>630</v>
      </c>
      <c r="F266" s="68">
        <v>417.6</v>
      </c>
      <c r="G266" s="68"/>
      <c r="H266" s="67">
        <f t="shared" si="6"/>
        <v>212.39999999999998</v>
      </c>
      <c r="I266" s="67">
        <f t="shared" si="7"/>
        <v>212.39999999999998</v>
      </c>
    </row>
    <row r="267" spans="1:9">
      <c r="A267" s="62">
        <v>245</v>
      </c>
      <c r="B267" s="95" t="s">
        <v>86</v>
      </c>
      <c r="C267" s="63" t="s">
        <v>395</v>
      </c>
      <c r="D267" s="62">
        <v>320</v>
      </c>
      <c r="E267" s="62">
        <v>320</v>
      </c>
      <c r="F267" s="68">
        <v>243.2</v>
      </c>
      <c r="G267" s="68"/>
      <c r="H267" s="67">
        <f t="shared" si="6"/>
        <v>76.800000000000011</v>
      </c>
      <c r="I267" s="67">
        <f t="shared" si="7"/>
        <v>76.800000000000011</v>
      </c>
    </row>
    <row r="268" spans="1:9">
      <c r="A268" s="62">
        <v>246</v>
      </c>
      <c r="B268" s="95" t="s">
        <v>87</v>
      </c>
      <c r="C268" s="63" t="s">
        <v>396</v>
      </c>
      <c r="D268" s="62">
        <v>320</v>
      </c>
      <c r="E268" s="62">
        <v>320</v>
      </c>
      <c r="F268" s="68">
        <v>238.56</v>
      </c>
      <c r="G268" s="68"/>
      <c r="H268" s="67">
        <f t="shared" si="6"/>
        <v>81.44</v>
      </c>
      <c r="I268" s="67">
        <f t="shared" si="7"/>
        <v>81.44</v>
      </c>
    </row>
    <row r="269" spans="1:9">
      <c r="A269" s="62">
        <v>247</v>
      </c>
      <c r="B269" s="95" t="s">
        <v>88</v>
      </c>
      <c r="C269" s="63" t="s">
        <v>397</v>
      </c>
      <c r="D269" s="62">
        <v>630</v>
      </c>
      <c r="E269" s="62">
        <v>630</v>
      </c>
      <c r="F269" s="68">
        <v>320.7</v>
      </c>
      <c r="G269" s="68"/>
      <c r="H269" s="67">
        <f t="shared" si="6"/>
        <v>309.3</v>
      </c>
      <c r="I269" s="67">
        <f t="shared" si="7"/>
        <v>309.3</v>
      </c>
    </row>
    <row r="270" spans="1:9">
      <c r="A270" s="62">
        <v>248</v>
      </c>
      <c r="B270" s="95" t="s">
        <v>89</v>
      </c>
      <c r="C270" s="63" t="s">
        <v>398</v>
      </c>
      <c r="D270" s="62">
        <v>320</v>
      </c>
      <c r="E270" s="62">
        <v>320</v>
      </c>
      <c r="F270" s="68">
        <v>237.12</v>
      </c>
      <c r="G270" s="68"/>
      <c r="H270" s="67">
        <f t="shared" si="6"/>
        <v>82.88</v>
      </c>
      <c r="I270" s="67">
        <f t="shared" si="7"/>
        <v>82.88</v>
      </c>
    </row>
    <row r="271" spans="1:9">
      <c r="A271" s="62">
        <v>249</v>
      </c>
      <c r="B271" s="95" t="s">
        <v>90</v>
      </c>
      <c r="C271" s="63" t="s">
        <v>399</v>
      </c>
      <c r="D271" s="62">
        <v>400</v>
      </c>
      <c r="E271" s="62">
        <v>400</v>
      </c>
      <c r="F271" s="68">
        <v>179.04</v>
      </c>
      <c r="G271" s="68"/>
      <c r="H271" s="67">
        <f t="shared" si="6"/>
        <v>220.96</v>
      </c>
      <c r="I271" s="67">
        <f t="shared" si="7"/>
        <v>220.96</v>
      </c>
    </row>
    <row r="272" spans="1:9">
      <c r="A272" s="62">
        <v>250</v>
      </c>
      <c r="B272" s="95" t="s">
        <v>91</v>
      </c>
      <c r="C272" s="63" t="s">
        <v>400</v>
      </c>
      <c r="D272" s="62">
        <v>630</v>
      </c>
      <c r="E272" s="62">
        <v>630</v>
      </c>
      <c r="F272" s="68">
        <v>353.1</v>
      </c>
      <c r="G272" s="111"/>
      <c r="H272" s="67">
        <f t="shared" si="6"/>
        <v>276.89999999999998</v>
      </c>
      <c r="I272" s="67">
        <f t="shared" si="7"/>
        <v>276.89999999999998</v>
      </c>
    </row>
    <row r="273" spans="1:9" ht="15" customHeight="1">
      <c r="A273" s="62">
        <v>251</v>
      </c>
      <c r="B273" s="95" t="s">
        <v>92</v>
      </c>
      <c r="C273" s="63" t="s">
        <v>401</v>
      </c>
      <c r="D273" s="62">
        <v>630</v>
      </c>
      <c r="E273" s="62">
        <v>630</v>
      </c>
      <c r="F273" s="68">
        <v>346.2</v>
      </c>
      <c r="G273" s="68"/>
      <c r="H273" s="67">
        <f t="shared" si="6"/>
        <v>283.8</v>
      </c>
      <c r="I273" s="67">
        <f t="shared" si="7"/>
        <v>283.8</v>
      </c>
    </row>
    <row r="274" spans="1:9">
      <c r="A274" s="62">
        <v>252</v>
      </c>
      <c r="B274" s="95" t="s">
        <v>93</v>
      </c>
      <c r="C274" s="63" t="s">
        <v>402</v>
      </c>
      <c r="D274" s="62">
        <v>320</v>
      </c>
      <c r="E274" s="62">
        <v>320</v>
      </c>
      <c r="F274" s="68">
        <v>209.76</v>
      </c>
      <c r="G274" s="68"/>
      <c r="H274" s="67">
        <f t="shared" si="6"/>
        <v>110.24000000000001</v>
      </c>
      <c r="I274" s="67">
        <f t="shared" si="7"/>
        <v>110.24000000000001</v>
      </c>
    </row>
    <row r="275" spans="1:9">
      <c r="A275" s="62">
        <v>253</v>
      </c>
      <c r="B275" s="95" t="s">
        <v>94</v>
      </c>
      <c r="C275" s="63" t="s">
        <v>403</v>
      </c>
      <c r="D275" s="62">
        <v>400</v>
      </c>
      <c r="E275" s="62">
        <v>400</v>
      </c>
      <c r="F275" s="68">
        <v>185.44</v>
      </c>
      <c r="G275" s="111"/>
      <c r="H275" s="67">
        <f t="shared" si="6"/>
        <v>214.56</v>
      </c>
      <c r="I275" s="67">
        <f t="shared" si="7"/>
        <v>214.56</v>
      </c>
    </row>
    <row r="276" spans="1:9" s="100" customFormat="1" ht="14.25" customHeight="1">
      <c r="A276" s="62">
        <v>254</v>
      </c>
      <c r="B276" s="95" t="s">
        <v>96</v>
      </c>
      <c r="C276" s="63" t="s">
        <v>404</v>
      </c>
      <c r="D276" s="62">
        <v>320</v>
      </c>
      <c r="E276" s="62">
        <v>320</v>
      </c>
      <c r="F276" s="68">
        <v>278.16000000000003</v>
      </c>
      <c r="G276" s="68"/>
      <c r="H276" s="67">
        <f t="shared" si="6"/>
        <v>41.839999999999975</v>
      </c>
      <c r="I276" s="67">
        <f t="shared" si="7"/>
        <v>41.839999999999975</v>
      </c>
    </row>
    <row r="277" spans="1:9">
      <c r="A277" s="62">
        <v>255</v>
      </c>
      <c r="B277" s="95" t="s">
        <v>95</v>
      </c>
      <c r="C277" s="63" t="s">
        <v>405</v>
      </c>
      <c r="D277" s="62" t="s">
        <v>628</v>
      </c>
      <c r="E277" s="62">
        <v>1260</v>
      </c>
      <c r="F277" s="68">
        <v>341.4</v>
      </c>
      <c r="G277" s="68"/>
      <c r="H277" s="67">
        <f t="shared" si="6"/>
        <v>918.6</v>
      </c>
      <c r="I277" s="67">
        <f t="shared" si="7"/>
        <v>918.6</v>
      </c>
    </row>
    <row r="278" spans="1:9">
      <c r="A278" s="62">
        <v>256</v>
      </c>
      <c r="B278" s="95" t="s">
        <v>97</v>
      </c>
      <c r="C278" s="63" t="s">
        <v>406</v>
      </c>
      <c r="D278" s="62">
        <v>400</v>
      </c>
      <c r="E278" s="62">
        <v>400</v>
      </c>
      <c r="F278" s="68">
        <v>153.12</v>
      </c>
      <c r="G278" s="68"/>
      <c r="H278" s="67">
        <f t="shared" si="6"/>
        <v>246.88</v>
      </c>
      <c r="I278" s="67">
        <f t="shared" si="7"/>
        <v>246.88</v>
      </c>
    </row>
    <row r="279" spans="1:9">
      <c r="A279" s="62">
        <v>257</v>
      </c>
      <c r="B279" s="95" t="s">
        <v>98</v>
      </c>
      <c r="C279" s="63" t="s">
        <v>407</v>
      </c>
      <c r="D279" s="62">
        <v>400</v>
      </c>
      <c r="E279" s="62">
        <v>400</v>
      </c>
      <c r="F279" s="68">
        <v>233.44</v>
      </c>
      <c r="G279" s="68"/>
      <c r="H279" s="67">
        <f t="shared" ref="H279:H338" si="8">E279-(F279-G279/0.96)</f>
        <v>166.56</v>
      </c>
      <c r="I279" s="67">
        <f t="shared" ref="I279:I338" si="9">H279</f>
        <v>166.56</v>
      </c>
    </row>
    <row r="280" spans="1:9">
      <c r="A280" s="62">
        <v>258</v>
      </c>
      <c r="B280" s="95" t="s">
        <v>99</v>
      </c>
      <c r="C280" s="63" t="s">
        <v>408</v>
      </c>
      <c r="D280" s="62">
        <v>320</v>
      </c>
      <c r="E280" s="62">
        <v>320</v>
      </c>
      <c r="F280" s="68">
        <v>251.2</v>
      </c>
      <c r="G280" s="111"/>
      <c r="H280" s="67">
        <f t="shared" si="8"/>
        <v>68.800000000000011</v>
      </c>
      <c r="I280" s="67">
        <f t="shared" si="9"/>
        <v>68.800000000000011</v>
      </c>
    </row>
    <row r="281" spans="1:9">
      <c r="A281" s="62">
        <v>259</v>
      </c>
      <c r="B281" s="95" t="s">
        <v>783</v>
      </c>
      <c r="C281" s="61" t="s">
        <v>554</v>
      </c>
      <c r="D281" s="62" t="s">
        <v>628</v>
      </c>
      <c r="E281" s="62">
        <v>1260</v>
      </c>
      <c r="F281" s="68">
        <v>247.94</v>
      </c>
      <c r="G281" s="68"/>
      <c r="H281" s="67">
        <f t="shared" si="8"/>
        <v>1012.06</v>
      </c>
      <c r="I281" s="67">
        <f t="shared" si="9"/>
        <v>1012.06</v>
      </c>
    </row>
    <row r="282" spans="1:9" ht="25.5">
      <c r="A282" s="62">
        <v>260</v>
      </c>
      <c r="B282" s="95" t="s">
        <v>784</v>
      </c>
      <c r="C282" s="66" t="s">
        <v>641</v>
      </c>
      <c r="D282" s="67" t="s">
        <v>629</v>
      </c>
      <c r="E282" s="67">
        <v>2000</v>
      </c>
      <c r="F282" s="68">
        <v>292.32</v>
      </c>
      <c r="G282" s="68"/>
      <c r="H282" s="67">
        <f t="shared" si="8"/>
        <v>1707.68</v>
      </c>
      <c r="I282" s="67">
        <f t="shared" si="9"/>
        <v>1707.68</v>
      </c>
    </row>
    <row r="283" spans="1:9">
      <c r="A283" s="62">
        <v>261</v>
      </c>
      <c r="B283" s="95" t="s">
        <v>785</v>
      </c>
      <c r="C283" s="63" t="s">
        <v>453</v>
      </c>
      <c r="D283" s="62" t="s">
        <v>629</v>
      </c>
      <c r="E283" s="62">
        <v>2000</v>
      </c>
      <c r="F283" s="68">
        <v>383.54</v>
      </c>
      <c r="G283" s="68"/>
      <c r="H283" s="67">
        <f t="shared" si="8"/>
        <v>1616.46</v>
      </c>
      <c r="I283" s="67">
        <f t="shared" si="9"/>
        <v>1616.46</v>
      </c>
    </row>
    <row r="284" spans="1:9">
      <c r="A284" s="62">
        <v>262</v>
      </c>
      <c r="B284" s="95" t="s">
        <v>786</v>
      </c>
      <c r="C284" s="63" t="s">
        <v>454</v>
      </c>
      <c r="D284" s="62" t="s">
        <v>629</v>
      </c>
      <c r="E284" s="62">
        <v>2000</v>
      </c>
      <c r="F284" s="68">
        <v>190.8</v>
      </c>
      <c r="G284" s="68"/>
      <c r="H284" s="67">
        <f t="shared" si="8"/>
        <v>1809.2</v>
      </c>
      <c r="I284" s="67">
        <f t="shared" si="9"/>
        <v>1809.2</v>
      </c>
    </row>
    <row r="285" spans="1:9">
      <c r="A285" s="62">
        <v>263</v>
      </c>
      <c r="B285" s="95" t="s">
        <v>787</v>
      </c>
      <c r="C285" s="63" t="s">
        <v>455</v>
      </c>
      <c r="D285" s="62" t="s">
        <v>628</v>
      </c>
      <c r="E285" s="62">
        <v>1260</v>
      </c>
      <c r="F285" s="68">
        <v>388.2</v>
      </c>
      <c r="G285" s="68"/>
      <c r="H285" s="67">
        <f t="shared" si="8"/>
        <v>871.8</v>
      </c>
      <c r="I285" s="67">
        <f t="shared" si="9"/>
        <v>871.8</v>
      </c>
    </row>
    <row r="286" spans="1:9">
      <c r="A286" s="62">
        <v>264</v>
      </c>
      <c r="B286" s="95" t="s">
        <v>788</v>
      </c>
      <c r="C286" s="63" t="s">
        <v>455</v>
      </c>
      <c r="D286" s="62" t="s">
        <v>628</v>
      </c>
      <c r="E286" s="62">
        <v>1260</v>
      </c>
      <c r="F286" s="68">
        <v>204.9</v>
      </c>
      <c r="G286" s="68"/>
      <c r="H286" s="67">
        <f t="shared" si="8"/>
        <v>1055.0999999999999</v>
      </c>
      <c r="I286" s="67">
        <f t="shared" si="9"/>
        <v>1055.0999999999999</v>
      </c>
    </row>
    <row r="287" spans="1:9">
      <c r="A287" s="62">
        <v>265</v>
      </c>
      <c r="B287" s="95" t="s">
        <v>789</v>
      </c>
      <c r="C287" s="63" t="s">
        <v>456</v>
      </c>
      <c r="D287" s="62" t="s">
        <v>628</v>
      </c>
      <c r="E287" s="62">
        <v>1260</v>
      </c>
      <c r="F287" s="68">
        <v>123.9</v>
      </c>
      <c r="G287" s="68"/>
      <c r="H287" s="67">
        <f t="shared" si="8"/>
        <v>1136.0999999999999</v>
      </c>
      <c r="I287" s="67">
        <f t="shared" si="9"/>
        <v>1136.0999999999999</v>
      </c>
    </row>
    <row r="288" spans="1:9">
      <c r="A288" s="62">
        <v>266</v>
      </c>
      <c r="B288" s="95" t="s">
        <v>790</v>
      </c>
      <c r="C288" s="63" t="s">
        <v>457</v>
      </c>
      <c r="D288" s="62" t="s">
        <v>628</v>
      </c>
      <c r="E288" s="62">
        <v>1260</v>
      </c>
      <c r="F288" s="68">
        <v>431.7</v>
      </c>
      <c r="G288" s="68"/>
      <c r="H288" s="67">
        <f t="shared" si="8"/>
        <v>828.3</v>
      </c>
      <c r="I288" s="67">
        <f t="shared" si="9"/>
        <v>828.3</v>
      </c>
    </row>
    <row r="289" spans="1:9">
      <c r="A289" s="62">
        <v>267</v>
      </c>
      <c r="B289" s="95" t="s">
        <v>791</v>
      </c>
      <c r="C289" s="61" t="s">
        <v>555</v>
      </c>
      <c r="D289" s="62">
        <v>400</v>
      </c>
      <c r="E289" s="62">
        <v>400</v>
      </c>
      <c r="F289" s="68">
        <v>247.56</v>
      </c>
      <c r="G289" s="68"/>
      <c r="H289" s="67">
        <f t="shared" si="8"/>
        <v>152.44</v>
      </c>
      <c r="I289" s="67">
        <f t="shared" si="9"/>
        <v>152.44</v>
      </c>
    </row>
    <row r="290" spans="1:9">
      <c r="A290" s="62">
        <v>268</v>
      </c>
      <c r="B290" s="95" t="s">
        <v>792</v>
      </c>
      <c r="C290" s="61" t="s">
        <v>556</v>
      </c>
      <c r="D290" s="62">
        <v>400</v>
      </c>
      <c r="E290" s="62">
        <v>400</v>
      </c>
      <c r="F290" s="68">
        <v>189.72</v>
      </c>
      <c r="G290" s="68"/>
      <c r="H290" s="67">
        <f t="shared" si="8"/>
        <v>210.28</v>
      </c>
      <c r="I290" s="67">
        <f t="shared" si="9"/>
        <v>210.28</v>
      </c>
    </row>
    <row r="291" spans="1:9">
      <c r="A291" s="62">
        <v>269</v>
      </c>
      <c r="B291" s="95" t="s">
        <v>793</v>
      </c>
      <c r="C291" s="61" t="s">
        <v>374</v>
      </c>
      <c r="D291" s="62">
        <v>400</v>
      </c>
      <c r="E291" s="62">
        <v>400</v>
      </c>
      <c r="F291" s="68">
        <v>219.48</v>
      </c>
      <c r="G291" s="68"/>
      <c r="H291" s="67">
        <f t="shared" si="8"/>
        <v>180.52</v>
      </c>
      <c r="I291" s="67">
        <f t="shared" si="9"/>
        <v>180.52</v>
      </c>
    </row>
    <row r="292" spans="1:9">
      <c r="A292" s="62">
        <v>270</v>
      </c>
      <c r="B292" s="95" t="s">
        <v>794</v>
      </c>
      <c r="C292" s="61" t="s">
        <v>375</v>
      </c>
      <c r="D292" s="62">
        <v>400</v>
      </c>
      <c r="E292" s="62">
        <v>400</v>
      </c>
      <c r="F292" s="68">
        <v>258.48</v>
      </c>
      <c r="G292" s="68"/>
      <c r="H292" s="67">
        <f t="shared" si="8"/>
        <v>141.51999999999998</v>
      </c>
      <c r="I292" s="67">
        <f t="shared" si="9"/>
        <v>141.51999999999998</v>
      </c>
    </row>
    <row r="293" spans="1:9">
      <c r="A293" s="62">
        <v>271</v>
      </c>
      <c r="B293" s="95" t="s">
        <v>795</v>
      </c>
      <c r="C293" s="61" t="s">
        <v>376</v>
      </c>
      <c r="D293" s="62">
        <v>320</v>
      </c>
      <c r="E293" s="62">
        <v>320</v>
      </c>
      <c r="F293" s="68">
        <v>205.92</v>
      </c>
      <c r="G293" s="68"/>
      <c r="H293" s="67">
        <f t="shared" si="8"/>
        <v>114.08000000000001</v>
      </c>
      <c r="I293" s="67">
        <f t="shared" si="9"/>
        <v>114.08000000000001</v>
      </c>
    </row>
    <row r="294" spans="1:9">
      <c r="A294" s="62">
        <v>272</v>
      </c>
      <c r="B294" s="95" t="s">
        <v>66</v>
      </c>
      <c r="C294" s="61" t="s">
        <v>377</v>
      </c>
      <c r="D294" s="62">
        <v>400</v>
      </c>
      <c r="E294" s="62">
        <v>400</v>
      </c>
      <c r="F294" s="68">
        <v>209.28</v>
      </c>
      <c r="G294" s="68"/>
      <c r="H294" s="67">
        <f t="shared" si="8"/>
        <v>190.72</v>
      </c>
      <c r="I294" s="67">
        <f t="shared" si="9"/>
        <v>190.72</v>
      </c>
    </row>
    <row r="295" spans="1:9">
      <c r="A295" s="62">
        <v>273</v>
      </c>
      <c r="B295" s="95" t="s">
        <v>796</v>
      </c>
      <c r="C295" s="61" t="s">
        <v>377</v>
      </c>
      <c r="D295" s="62">
        <v>400</v>
      </c>
      <c r="E295" s="62">
        <v>400</v>
      </c>
      <c r="F295" s="68">
        <v>235.68</v>
      </c>
      <c r="G295" s="68"/>
      <c r="H295" s="67">
        <f t="shared" si="8"/>
        <v>164.32</v>
      </c>
      <c r="I295" s="67">
        <f t="shared" si="9"/>
        <v>164.32</v>
      </c>
    </row>
    <row r="296" spans="1:9" ht="13.5" customHeight="1">
      <c r="A296" s="62">
        <v>274</v>
      </c>
      <c r="B296" s="95" t="s">
        <v>797</v>
      </c>
      <c r="C296" s="61" t="s">
        <v>378</v>
      </c>
      <c r="D296" s="62">
        <v>400</v>
      </c>
      <c r="E296" s="62">
        <v>400</v>
      </c>
      <c r="F296" s="68">
        <v>246.84</v>
      </c>
      <c r="G296" s="68"/>
      <c r="H296" s="67">
        <f t="shared" si="8"/>
        <v>153.16</v>
      </c>
      <c r="I296" s="67">
        <f t="shared" si="9"/>
        <v>153.16</v>
      </c>
    </row>
    <row r="297" spans="1:9">
      <c r="A297" s="62">
        <v>275</v>
      </c>
      <c r="B297" s="95" t="s">
        <v>798</v>
      </c>
      <c r="C297" s="61" t="s">
        <v>557</v>
      </c>
      <c r="D297" s="62">
        <v>400</v>
      </c>
      <c r="E297" s="62">
        <v>400</v>
      </c>
      <c r="F297" s="68">
        <v>150.72</v>
      </c>
      <c r="G297" s="68"/>
      <c r="H297" s="67">
        <f t="shared" si="8"/>
        <v>249.28</v>
      </c>
      <c r="I297" s="67">
        <f t="shared" si="9"/>
        <v>249.28</v>
      </c>
    </row>
    <row r="298" spans="1:9">
      <c r="A298" s="62">
        <v>276</v>
      </c>
      <c r="B298" s="95" t="s">
        <v>799</v>
      </c>
      <c r="C298" s="61" t="s">
        <v>558</v>
      </c>
      <c r="D298" s="62">
        <v>400</v>
      </c>
      <c r="E298" s="62">
        <v>400</v>
      </c>
      <c r="F298" s="68">
        <v>166.44</v>
      </c>
      <c r="G298" s="68"/>
      <c r="H298" s="67">
        <f t="shared" si="8"/>
        <v>233.56</v>
      </c>
      <c r="I298" s="67">
        <f t="shared" si="9"/>
        <v>233.56</v>
      </c>
    </row>
    <row r="299" spans="1:9">
      <c r="A299" s="62">
        <v>277</v>
      </c>
      <c r="B299" s="95" t="s">
        <v>800</v>
      </c>
      <c r="C299" s="61" t="s">
        <v>559</v>
      </c>
      <c r="D299" s="62">
        <v>400</v>
      </c>
      <c r="E299" s="62">
        <v>400</v>
      </c>
      <c r="F299" s="68">
        <v>147.12</v>
      </c>
      <c r="G299" s="68"/>
      <c r="H299" s="67">
        <f t="shared" si="8"/>
        <v>252.88</v>
      </c>
      <c r="I299" s="67">
        <f t="shared" si="9"/>
        <v>252.88</v>
      </c>
    </row>
    <row r="300" spans="1:9">
      <c r="A300" s="62">
        <v>278</v>
      </c>
      <c r="B300" s="95" t="s">
        <v>801</v>
      </c>
      <c r="C300" s="61" t="s">
        <v>379</v>
      </c>
      <c r="D300" s="62">
        <v>400</v>
      </c>
      <c r="E300" s="62">
        <v>400</v>
      </c>
      <c r="F300" s="68">
        <v>141.6</v>
      </c>
      <c r="G300" s="111"/>
      <c r="H300" s="67">
        <f t="shared" si="8"/>
        <v>258.39999999999998</v>
      </c>
      <c r="I300" s="67">
        <f t="shared" si="9"/>
        <v>258.39999999999998</v>
      </c>
    </row>
    <row r="301" spans="1:9">
      <c r="A301" s="62">
        <v>279</v>
      </c>
      <c r="B301" s="95" t="s">
        <v>802</v>
      </c>
      <c r="C301" s="97" t="s">
        <v>480</v>
      </c>
      <c r="D301" s="62">
        <v>400</v>
      </c>
      <c r="E301" s="62">
        <v>400</v>
      </c>
      <c r="F301" s="68">
        <v>276.2</v>
      </c>
      <c r="G301" s="68"/>
      <c r="H301" s="67">
        <f t="shared" si="8"/>
        <v>123.80000000000001</v>
      </c>
      <c r="I301" s="67">
        <f t="shared" si="9"/>
        <v>123.80000000000001</v>
      </c>
    </row>
    <row r="302" spans="1:9">
      <c r="A302" s="62">
        <v>280</v>
      </c>
      <c r="B302" s="95" t="s">
        <v>172</v>
      </c>
      <c r="C302" s="97" t="s">
        <v>481</v>
      </c>
      <c r="D302" s="62">
        <v>320</v>
      </c>
      <c r="E302" s="62">
        <v>320</v>
      </c>
      <c r="F302" s="68">
        <v>149.16</v>
      </c>
      <c r="G302" s="68"/>
      <c r="H302" s="67">
        <f t="shared" si="8"/>
        <v>170.84</v>
      </c>
      <c r="I302" s="67">
        <f t="shared" si="9"/>
        <v>170.84</v>
      </c>
    </row>
    <row r="303" spans="1:9">
      <c r="A303" s="62">
        <v>281</v>
      </c>
      <c r="B303" s="95" t="s">
        <v>173</v>
      </c>
      <c r="C303" s="97" t="s">
        <v>482</v>
      </c>
      <c r="D303" s="62">
        <v>400</v>
      </c>
      <c r="E303" s="62">
        <v>400</v>
      </c>
      <c r="F303" s="68">
        <v>259.44</v>
      </c>
      <c r="G303" s="68"/>
      <c r="H303" s="67">
        <f t="shared" si="8"/>
        <v>140.56</v>
      </c>
      <c r="I303" s="67">
        <f t="shared" si="9"/>
        <v>140.56</v>
      </c>
    </row>
    <row r="304" spans="1:9">
      <c r="A304" s="62">
        <v>282</v>
      </c>
      <c r="B304" s="95" t="s">
        <v>174</v>
      </c>
      <c r="C304" s="97" t="s">
        <v>483</v>
      </c>
      <c r="D304" s="62">
        <v>400</v>
      </c>
      <c r="E304" s="62">
        <v>400</v>
      </c>
      <c r="F304" s="68">
        <v>297.95999999999998</v>
      </c>
      <c r="G304" s="68"/>
      <c r="H304" s="67">
        <f t="shared" si="8"/>
        <v>102.04000000000002</v>
      </c>
      <c r="I304" s="67">
        <f t="shared" si="9"/>
        <v>102.04000000000002</v>
      </c>
    </row>
    <row r="305" spans="1:9">
      <c r="A305" s="62">
        <v>283</v>
      </c>
      <c r="B305" s="95" t="s">
        <v>175</v>
      </c>
      <c r="C305" s="97" t="s">
        <v>484</v>
      </c>
      <c r="D305" s="62">
        <v>400</v>
      </c>
      <c r="E305" s="62">
        <v>400</v>
      </c>
      <c r="F305" s="68">
        <v>322.92</v>
      </c>
      <c r="G305" s="68"/>
      <c r="H305" s="67">
        <f t="shared" si="8"/>
        <v>77.079999999999984</v>
      </c>
      <c r="I305" s="67">
        <f t="shared" si="9"/>
        <v>77.079999999999984</v>
      </c>
    </row>
    <row r="306" spans="1:9">
      <c r="A306" s="62">
        <v>284</v>
      </c>
      <c r="B306" s="95" t="s">
        <v>803</v>
      </c>
      <c r="C306" s="61" t="s">
        <v>560</v>
      </c>
      <c r="D306" s="62">
        <v>320</v>
      </c>
      <c r="E306" s="62">
        <v>320</v>
      </c>
      <c r="F306" s="68">
        <v>178.44</v>
      </c>
      <c r="G306" s="68"/>
      <c r="H306" s="67">
        <f t="shared" si="8"/>
        <v>141.56</v>
      </c>
      <c r="I306" s="67">
        <f t="shared" si="9"/>
        <v>141.56</v>
      </c>
    </row>
    <row r="307" spans="1:9" ht="17.25" customHeight="1">
      <c r="A307" s="62">
        <v>285</v>
      </c>
      <c r="B307" s="95" t="s">
        <v>176</v>
      </c>
      <c r="C307" s="97" t="s">
        <v>485</v>
      </c>
      <c r="D307" s="62">
        <v>630</v>
      </c>
      <c r="E307" s="62">
        <v>630</v>
      </c>
      <c r="F307" s="68">
        <v>96</v>
      </c>
      <c r="G307" s="68"/>
      <c r="H307" s="67">
        <f t="shared" si="8"/>
        <v>534</v>
      </c>
      <c r="I307" s="67">
        <f t="shared" si="9"/>
        <v>534</v>
      </c>
    </row>
    <row r="308" spans="1:9" ht="13.5" customHeight="1">
      <c r="A308" s="62">
        <v>286</v>
      </c>
      <c r="B308" s="95" t="s">
        <v>177</v>
      </c>
      <c r="C308" s="97" t="s">
        <v>486</v>
      </c>
      <c r="D308" s="62">
        <v>400</v>
      </c>
      <c r="E308" s="62">
        <v>400</v>
      </c>
      <c r="F308" s="68">
        <v>127.08</v>
      </c>
      <c r="G308" s="68"/>
      <c r="H308" s="67">
        <f t="shared" si="8"/>
        <v>272.92</v>
      </c>
      <c r="I308" s="67">
        <f t="shared" si="9"/>
        <v>272.92</v>
      </c>
    </row>
    <row r="309" spans="1:9" ht="13.5" customHeight="1">
      <c r="A309" s="62">
        <v>287</v>
      </c>
      <c r="B309" s="95" t="s">
        <v>804</v>
      </c>
      <c r="C309" s="63" t="s">
        <v>458</v>
      </c>
      <c r="D309" s="62">
        <v>400</v>
      </c>
      <c r="E309" s="62">
        <v>400</v>
      </c>
      <c r="F309" s="68">
        <v>157.91999999999999</v>
      </c>
      <c r="G309" s="68"/>
      <c r="H309" s="67">
        <f t="shared" si="8"/>
        <v>242.08</v>
      </c>
      <c r="I309" s="67">
        <f t="shared" si="9"/>
        <v>242.08</v>
      </c>
    </row>
    <row r="310" spans="1:9" ht="13.5" customHeight="1">
      <c r="A310" s="62">
        <v>288</v>
      </c>
      <c r="B310" s="95" t="s">
        <v>178</v>
      </c>
      <c r="C310" s="97" t="s">
        <v>487</v>
      </c>
      <c r="D310" s="62">
        <v>400</v>
      </c>
      <c r="E310" s="62">
        <v>400</v>
      </c>
      <c r="F310" s="68">
        <v>252.6</v>
      </c>
      <c r="G310" s="68"/>
      <c r="H310" s="67">
        <f t="shared" si="8"/>
        <v>147.4</v>
      </c>
      <c r="I310" s="67">
        <f t="shared" si="9"/>
        <v>147.4</v>
      </c>
    </row>
    <row r="311" spans="1:9" ht="13.5" customHeight="1">
      <c r="A311" s="62">
        <v>289</v>
      </c>
      <c r="B311" s="95" t="s">
        <v>805</v>
      </c>
      <c r="C311" s="97" t="s">
        <v>488</v>
      </c>
      <c r="D311" s="62" t="s">
        <v>628</v>
      </c>
      <c r="E311" s="62">
        <v>1260</v>
      </c>
      <c r="F311" s="68">
        <v>584.5</v>
      </c>
      <c r="G311" s="111"/>
      <c r="H311" s="67">
        <f t="shared" si="8"/>
        <v>675.5</v>
      </c>
      <c r="I311" s="67">
        <f t="shared" si="9"/>
        <v>675.5</v>
      </c>
    </row>
    <row r="312" spans="1:9" ht="13.5" customHeight="1">
      <c r="A312" s="62">
        <v>290</v>
      </c>
      <c r="B312" s="95" t="s">
        <v>180</v>
      </c>
      <c r="C312" s="97" t="s">
        <v>489</v>
      </c>
      <c r="D312" s="62" t="s">
        <v>628</v>
      </c>
      <c r="E312" s="62">
        <v>1260</v>
      </c>
      <c r="F312" s="68">
        <v>667.5</v>
      </c>
      <c r="G312" s="68"/>
      <c r="H312" s="67">
        <f t="shared" si="8"/>
        <v>592.5</v>
      </c>
      <c r="I312" s="67">
        <f t="shared" si="9"/>
        <v>592.5</v>
      </c>
    </row>
    <row r="313" spans="1:9" ht="13.5" customHeight="1">
      <c r="A313" s="62">
        <v>291</v>
      </c>
      <c r="B313" s="95" t="s">
        <v>181</v>
      </c>
      <c r="C313" s="97" t="s">
        <v>490</v>
      </c>
      <c r="D313" s="62" t="s">
        <v>628</v>
      </c>
      <c r="E313" s="62">
        <v>1260</v>
      </c>
      <c r="F313" s="68">
        <v>397.20000000000005</v>
      </c>
      <c r="G313" s="68"/>
      <c r="H313" s="67">
        <f t="shared" si="8"/>
        <v>862.8</v>
      </c>
      <c r="I313" s="67">
        <f t="shared" si="9"/>
        <v>862.8</v>
      </c>
    </row>
    <row r="314" spans="1:9" ht="13.5" customHeight="1">
      <c r="A314" s="62">
        <v>292</v>
      </c>
      <c r="B314" s="95" t="s">
        <v>182</v>
      </c>
      <c r="C314" s="101" t="s">
        <v>491</v>
      </c>
      <c r="D314" s="62" t="s">
        <v>628</v>
      </c>
      <c r="E314" s="62">
        <v>1260</v>
      </c>
      <c r="F314" s="68">
        <v>530.1</v>
      </c>
      <c r="G314" s="68"/>
      <c r="H314" s="67">
        <f t="shared" si="8"/>
        <v>729.9</v>
      </c>
      <c r="I314" s="67">
        <f t="shared" si="9"/>
        <v>729.9</v>
      </c>
    </row>
    <row r="315" spans="1:9" ht="13.5" customHeight="1">
      <c r="A315" s="62">
        <v>293</v>
      </c>
      <c r="B315" s="95" t="s">
        <v>806</v>
      </c>
      <c r="C315" s="63" t="s">
        <v>438</v>
      </c>
      <c r="D315" s="62" t="s">
        <v>628</v>
      </c>
      <c r="E315" s="62">
        <v>1260</v>
      </c>
      <c r="F315" s="68">
        <v>572.09999999999991</v>
      </c>
      <c r="G315" s="68"/>
      <c r="H315" s="67">
        <f t="shared" si="8"/>
        <v>687.90000000000009</v>
      </c>
      <c r="I315" s="67">
        <f t="shared" si="9"/>
        <v>687.90000000000009</v>
      </c>
    </row>
    <row r="316" spans="1:9" ht="13.5" customHeight="1">
      <c r="A316" s="62">
        <v>294</v>
      </c>
      <c r="B316" s="95" t="s">
        <v>807</v>
      </c>
      <c r="C316" s="63" t="s">
        <v>439</v>
      </c>
      <c r="D316" s="62" t="s">
        <v>628</v>
      </c>
      <c r="E316" s="62">
        <v>1260</v>
      </c>
      <c r="F316" s="68">
        <v>606</v>
      </c>
      <c r="G316" s="111">
        <v>70</v>
      </c>
      <c r="H316" s="67">
        <f t="shared" si="8"/>
        <v>726.91666666666663</v>
      </c>
      <c r="I316" s="67">
        <f t="shared" si="9"/>
        <v>726.91666666666663</v>
      </c>
    </row>
    <row r="317" spans="1:9" ht="13.5" customHeight="1">
      <c r="A317" s="62">
        <v>295</v>
      </c>
      <c r="B317" s="95" t="s">
        <v>808</v>
      </c>
      <c r="C317" s="63" t="s">
        <v>561</v>
      </c>
      <c r="D317" s="62" t="s">
        <v>629</v>
      </c>
      <c r="E317" s="62">
        <v>2000</v>
      </c>
      <c r="F317" s="68">
        <v>748.2</v>
      </c>
      <c r="G317" s="111"/>
      <c r="H317" s="67">
        <f t="shared" si="8"/>
        <v>1251.8</v>
      </c>
      <c r="I317" s="67">
        <f t="shared" si="9"/>
        <v>1251.8</v>
      </c>
    </row>
    <row r="318" spans="1:9" ht="13.5" customHeight="1">
      <c r="A318" s="62">
        <v>296</v>
      </c>
      <c r="B318" s="95" t="s">
        <v>809</v>
      </c>
      <c r="C318" s="63" t="s">
        <v>440</v>
      </c>
      <c r="D318" s="62" t="s">
        <v>628</v>
      </c>
      <c r="E318" s="62">
        <v>1260</v>
      </c>
      <c r="F318" s="68">
        <v>560.79999999999995</v>
      </c>
      <c r="G318" s="68"/>
      <c r="H318" s="67">
        <f t="shared" si="8"/>
        <v>699.2</v>
      </c>
      <c r="I318" s="67">
        <f t="shared" si="9"/>
        <v>699.2</v>
      </c>
    </row>
    <row r="319" spans="1:9" ht="13.5" customHeight="1">
      <c r="A319" s="62">
        <v>297</v>
      </c>
      <c r="B319" s="95" t="s">
        <v>810</v>
      </c>
      <c r="C319" s="63" t="s">
        <v>441</v>
      </c>
      <c r="D319" s="62" t="s">
        <v>628</v>
      </c>
      <c r="E319" s="62">
        <v>1260</v>
      </c>
      <c r="F319" s="68">
        <v>544.29999999999995</v>
      </c>
      <c r="G319" s="68"/>
      <c r="H319" s="67">
        <f t="shared" si="8"/>
        <v>715.7</v>
      </c>
      <c r="I319" s="67">
        <f t="shared" si="9"/>
        <v>715.7</v>
      </c>
    </row>
    <row r="320" spans="1:9" ht="13.5" customHeight="1">
      <c r="A320" s="62">
        <v>298</v>
      </c>
      <c r="B320" s="95" t="s">
        <v>811</v>
      </c>
      <c r="C320" s="63" t="s">
        <v>442</v>
      </c>
      <c r="D320" s="62" t="s">
        <v>628</v>
      </c>
      <c r="E320" s="62">
        <v>1260</v>
      </c>
      <c r="F320" s="68">
        <v>547.79999999999995</v>
      </c>
      <c r="G320" s="68"/>
      <c r="H320" s="67">
        <f t="shared" si="8"/>
        <v>712.2</v>
      </c>
      <c r="I320" s="67">
        <f t="shared" si="9"/>
        <v>712.2</v>
      </c>
    </row>
    <row r="321" spans="1:9" ht="13.5" customHeight="1">
      <c r="A321" s="62">
        <v>299</v>
      </c>
      <c r="B321" s="95" t="s">
        <v>812</v>
      </c>
      <c r="C321" s="63" t="s">
        <v>443</v>
      </c>
      <c r="D321" s="62" t="s">
        <v>628</v>
      </c>
      <c r="E321" s="62">
        <v>1260</v>
      </c>
      <c r="F321" s="68">
        <v>344.40000000000003</v>
      </c>
      <c r="G321" s="68"/>
      <c r="H321" s="67">
        <f t="shared" si="8"/>
        <v>915.59999999999991</v>
      </c>
      <c r="I321" s="67">
        <f t="shared" si="9"/>
        <v>915.59999999999991</v>
      </c>
    </row>
    <row r="322" spans="1:9" ht="18.75" customHeight="1">
      <c r="A322" s="62">
        <v>300</v>
      </c>
      <c r="B322" s="96" t="s">
        <v>813</v>
      </c>
      <c r="C322" s="61" t="s">
        <v>563</v>
      </c>
      <c r="D322" s="62" t="s">
        <v>628</v>
      </c>
      <c r="E322" s="62">
        <v>882</v>
      </c>
      <c r="F322" s="69">
        <v>674</v>
      </c>
      <c r="G322" s="62"/>
      <c r="H322" s="67">
        <f t="shared" si="8"/>
        <v>208</v>
      </c>
      <c r="I322" s="67">
        <f t="shared" si="9"/>
        <v>208</v>
      </c>
    </row>
    <row r="323" spans="1:9" ht="17.25" customHeight="1">
      <c r="A323" s="62">
        <v>301</v>
      </c>
      <c r="B323" s="4" t="s">
        <v>74</v>
      </c>
      <c r="C323" s="10" t="s">
        <v>383</v>
      </c>
      <c r="D323" s="3" t="s">
        <v>628</v>
      </c>
      <c r="E323" s="3">
        <v>1260</v>
      </c>
      <c r="F323" s="31">
        <v>152</v>
      </c>
      <c r="G323" s="31"/>
      <c r="H323" s="34">
        <f t="shared" si="8"/>
        <v>1108</v>
      </c>
      <c r="I323" s="34">
        <f t="shared" si="9"/>
        <v>1108</v>
      </c>
    </row>
    <row r="324" spans="1:9" ht="13.5" customHeight="1">
      <c r="A324" s="62">
        <v>302</v>
      </c>
      <c r="B324" s="4" t="s">
        <v>76</v>
      </c>
      <c r="C324" s="10" t="s">
        <v>384</v>
      </c>
      <c r="D324" s="3" t="s">
        <v>629</v>
      </c>
      <c r="E324" s="3">
        <v>2000</v>
      </c>
      <c r="F324" s="31">
        <v>368</v>
      </c>
      <c r="G324" s="31"/>
      <c r="H324" s="34">
        <f t="shared" si="8"/>
        <v>1632</v>
      </c>
      <c r="I324" s="34">
        <f t="shared" si="9"/>
        <v>1632</v>
      </c>
    </row>
    <row r="325" spans="1:9" ht="13.5" customHeight="1">
      <c r="A325" s="62">
        <v>303</v>
      </c>
      <c r="B325" s="4" t="s">
        <v>75</v>
      </c>
      <c r="C325" s="10" t="s">
        <v>385</v>
      </c>
      <c r="D325" s="3" t="s">
        <v>628</v>
      </c>
      <c r="E325" s="3">
        <v>1260</v>
      </c>
      <c r="F325" s="31">
        <v>487</v>
      </c>
      <c r="G325" s="31"/>
      <c r="H325" s="34">
        <f t="shared" si="8"/>
        <v>773</v>
      </c>
      <c r="I325" s="34">
        <f t="shared" si="9"/>
        <v>773</v>
      </c>
    </row>
    <row r="326" spans="1:9" ht="13.5" customHeight="1">
      <c r="A326" s="62">
        <v>304</v>
      </c>
      <c r="B326" s="4" t="s">
        <v>30</v>
      </c>
      <c r="C326" s="5" t="s">
        <v>343</v>
      </c>
      <c r="D326" s="3" t="s">
        <v>629</v>
      </c>
      <c r="E326" s="3">
        <v>2000</v>
      </c>
      <c r="F326" s="31">
        <v>152</v>
      </c>
      <c r="G326" s="31"/>
      <c r="H326" s="34">
        <f t="shared" si="8"/>
        <v>1848</v>
      </c>
      <c r="I326" s="34">
        <f t="shared" si="9"/>
        <v>1848</v>
      </c>
    </row>
    <row r="327" spans="1:9" ht="13.5" customHeight="1">
      <c r="A327" s="62">
        <v>305</v>
      </c>
      <c r="B327" s="4" t="s">
        <v>259</v>
      </c>
      <c r="C327" s="15" t="s">
        <v>565</v>
      </c>
      <c r="D327" s="3">
        <v>400</v>
      </c>
      <c r="E327" s="3">
        <v>400</v>
      </c>
      <c r="F327" s="31">
        <v>190</v>
      </c>
      <c r="G327" s="60"/>
      <c r="H327" s="34">
        <f t="shared" si="8"/>
        <v>210</v>
      </c>
      <c r="I327" s="34">
        <f t="shared" si="9"/>
        <v>210</v>
      </c>
    </row>
    <row r="328" spans="1:9" ht="13.5" customHeight="1">
      <c r="A328" s="62">
        <v>306</v>
      </c>
      <c r="B328" s="4" t="s">
        <v>258</v>
      </c>
      <c r="C328" s="11" t="s">
        <v>564</v>
      </c>
      <c r="D328" s="3" t="s">
        <v>628</v>
      </c>
      <c r="E328" s="3">
        <v>1260</v>
      </c>
      <c r="F328" s="31">
        <v>507</v>
      </c>
      <c r="G328" s="31"/>
      <c r="H328" s="34">
        <f t="shared" si="8"/>
        <v>753</v>
      </c>
      <c r="I328" s="34">
        <f t="shared" si="9"/>
        <v>753</v>
      </c>
    </row>
    <row r="329" spans="1:9" ht="13.5" customHeight="1">
      <c r="A329" s="62">
        <v>307</v>
      </c>
      <c r="B329" s="4" t="s">
        <v>27</v>
      </c>
      <c r="C329" s="5" t="s">
        <v>340</v>
      </c>
      <c r="D329" s="3" t="s">
        <v>628</v>
      </c>
      <c r="E329" s="3">
        <v>1260</v>
      </c>
      <c r="F329" s="31">
        <v>583</v>
      </c>
      <c r="G329" s="31">
        <v>10</v>
      </c>
      <c r="H329" s="34">
        <f t="shared" si="8"/>
        <v>687.41666666666663</v>
      </c>
      <c r="I329" s="34">
        <f t="shared" si="9"/>
        <v>687.41666666666663</v>
      </c>
    </row>
    <row r="330" spans="1:9" ht="13.5" customHeight="1">
      <c r="A330" s="62">
        <v>308</v>
      </c>
      <c r="B330" s="4" t="s">
        <v>26</v>
      </c>
      <c r="C330" s="5" t="s">
        <v>339</v>
      </c>
      <c r="D330" s="3" t="s">
        <v>629</v>
      </c>
      <c r="E330" s="3">
        <v>2000</v>
      </c>
      <c r="F330" s="31">
        <v>496</v>
      </c>
      <c r="G330" s="31"/>
      <c r="H330" s="34">
        <f t="shared" si="8"/>
        <v>1504</v>
      </c>
      <c r="I330" s="34">
        <f t="shared" si="9"/>
        <v>1504</v>
      </c>
    </row>
    <row r="331" spans="1:9" ht="13.5" customHeight="1">
      <c r="A331" s="62">
        <v>309</v>
      </c>
      <c r="B331" s="4" t="s">
        <v>73</v>
      </c>
      <c r="C331" s="4" t="s">
        <v>636</v>
      </c>
      <c r="D331" s="3" t="s">
        <v>629</v>
      </c>
      <c r="E331" s="3">
        <v>2000</v>
      </c>
      <c r="F331" s="31">
        <v>367</v>
      </c>
      <c r="G331" s="31"/>
      <c r="H331" s="34">
        <f t="shared" si="8"/>
        <v>1633</v>
      </c>
      <c r="I331" s="34">
        <f t="shared" si="9"/>
        <v>1633</v>
      </c>
    </row>
    <row r="332" spans="1:9" ht="13.5" customHeight="1">
      <c r="A332" s="62">
        <v>310</v>
      </c>
      <c r="B332" s="4" t="s">
        <v>71</v>
      </c>
      <c r="C332" s="10" t="s">
        <v>381</v>
      </c>
      <c r="D332" s="3" t="s">
        <v>629</v>
      </c>
      <c r="E332" s="3">
        <v>2000</v>
      </c>
      <c r="F332" s="31">
        <v>436</v>
      </c>
      <c r="G332" s="31"/>
      <c r="H332" s="34">
        <f t="shared" si="8"/>
        <v>1564</v>
      </c>
      <c r="I332" s="34">
        <f t="shared" si="9"/>
        <v>1564</v>
      </c>
    </row>
    <row r="333" spans="1:9" ht="13.5" customHeight="1">
      <c r="A333" s="62">
        <v>311</v>
      </c>
      <c r="B333" s="4" t="s">
        <v>72</v>
      </c>
      <c r="C333" s="10" t="s">
        <v>382</v>
      </c>
      <c r="D333" s="3" t="s">
        <v>628</v>
      </c>
      <c r="E333" s="3">
        <v>1260</v>
      </c>
      <c r="F333" s="31">
        <v>326</v>
      </c>
      <c r="G333" s="31"/>
      <c r="H333" s="34">
        <f t="shared" si="8"/>
        <v>934</v>
      </c>
      <c r="I333" s="34">
        <f t="shared" si="9"/>
        <v>934</v>
      </c>
    </row>
    <row r="334" spans="1:9" ht="13.5" customHeight="1">
      <c r="A334" s="62">
        <v>312</v>
      </c>
      <c r="B334" s="4" t="s">
        <v>257</v>
      </c>
      <c r="C334" s="15" t="s">
        <v>562</v>
      </c>
      <c r="D334" s="3" t="s">
        <v>629</v>
      </c>
      <c r="E334" s="3">
        <v>2000</v>
      </c>
      <c r="F334" s="31">
        <v>254</v>
      </c>
      <c r="G334" s="31"/>
      <c r="H334" s="34">
        <f t="shared" si="8"/>
        <v>1746</v>
      </c>
      <c r="I334" s="34">
        <f t="shared" si="9"/>
        <v>1746</v>
      </c>
    </row>
    <row r="335" spans="1:9" ht="13.5" customHeight="1">
      <c r="A335" s="62">
        <v>313</v>
      </c>
      <c r="B335" s="4" t="s">
        <v>70</v>
      </c>
      <c r="C335" s="10" t="s">
        <v>380</v>
      </c>
      <c r="D335" s="3" t="s">
        <v>629</v>
      </c>
      <c r="E335" s="3">
        <v>2000</v>
      </c>
      <c r="F335" s="31">
        <v>656</v>
      </c>
      <c r="G335" s="60"/>
      <c r="H335" s="34">
        <f t="shared" si="8"/>
        <v>1344</v>
      </c>
      <c r="I335" s="34">
        <f t="shared" si="9"/>
        <v>1344</v>
      </c>
    </row>
    <row r="336" spans="1:9" ht="13.5" customHeight="1">
      <c r="A336" s="62">
        <v>314</v>
      </c>
      <c r="B336" s="4" t="s">
        <v>69</v>
      </c>
      <c r="C336" s="10" t="s">
        <v>379</v>
      </c>
      <c r="D336" s="3" t="s">
        <v>629</v>
      </c>
      <c r="E336" s="3">
        <v>2000</v>
      </c>
      <c r="F336" s="31">
        <v>747</v>
      </c>
      <c r="G336" s="60"/>
      <c r="H336" s="34">
        <f t="shared" si="8"/>
        <v>1253</v>
      </c>
      <c r="I336" s="34">
        <f t="shared" si="9"/>
        <v>1253</v>
      </c>
    </row>
    <row r="337" spans="1:9" ht="13.5" customHeight="1">
      <c r="A337" s="62">
        <v>315</v>
      </c>
      <c r="B337" s="4" t="s">
        <v>28</v>
      </c>
      <c r="C337" s="5" t="s">
        <v>341</v>
      </c>
      <c r="D337" s="3" t="s">
        <v>628</v>
      </c>
      <c r="E337" s="3">
        <v>1260</v>
      </c>
      <c r="F337" s="31">
        <v>368</v>
      </c>
      <c r="G337" s="31"/>
      <c r="H337" s="34">
        <f t="shared" si="8"/>
        <v>892</v>
      </c>
      <c r="I337" s="34">
        <f t="shared" si="9"/>
        <v>892</v>
      </c>
    </row>
    <row r="338" spans="1:9" ht="18.75" customHeight="1">
      <c r="A338" s="62">
        <v>316</v>
      </c>
      <c r="B338" s="26" t="s">
        <v>29</v>
      </c>
      <c r="C338" s="18" t="s">
        <v>342</v>
      </c>
      <c r="D338" s="3" t="s">
        <v>629</v>
      </c>
      <c r="E338" s="3">
        <v>2000</v>
      </c>
      <c r="F338" s="31">
        <v>1138</v>
      </c>
      <c r="G338" s="31"/>
      <c r="H338" s="34">
        <f t="shared" si="8"/>
        <v>862</v>
      </c>
      <c r="I338" s="34">
        <f t="shared" si="9"/>
        <v>862</v>
      </c>
    </row>
    <row r="339" spans="1:9">
      <c r="A339" s="146" t="s">
        <v>9</v>
      </c>
      <c r="B339" s="146"/>
      <c r="C339" s="146"/>
      <c r="D339" s="146"/>
      <c r="E339" s="146"/>
      <c r="F339" s="146"/>
      <c r="G339" s="146"/>
      <c r="H339" s="146"/>
      <c r="I339" s="146"/>
    </row>
    <row r="340" spans="1:9">
      <c r="A340" s="62"/>
      <c r="B340" s="102" t="s">
        <v>320</v>
      </c>
      <c r="C340" s="102"/>
      <c r="D340" s="102"/>
      <c r="E340" s="102"/>
      <c r="F340" s="103"/>
      <c r="G340" s="104"/>
      <c r="H340" s="105"/>
      <c r="I340" s="105"/>
    </row>
    <row r="341" spans="1:9">
      <c r="A341" s="62"/>
      <c r="B341" s="4"/>
      <c r="C341" s="5"/>
      <c r="D341" s="3"/>
      <c r="E341" s="3"/>
      <c r="F341" s="31"/>
      <c r="G341" s="31"/>
      <c r="H341" s="34"/>
      <c r="I341" s="34"/>
    </row>
    <row r="342" spans="1:9">
      <c r="A342" s="62"/>
      <c r="B342" s="102"/>
      <c r="C342" s="102"/>
      <c r="D342" s="102"/>
      <c r="E342" s="102"/>
      <c r="F342" s="103"/>
      <c r="G342" s="104"/>
      <c r="H342" s="105"/>
      <c r="I342" s="105"/>
    </row>
    <row r="343" spans="1:9">
      <c r="A343" s="62"/>
      <c r="B343" s="102"/>
      <c r="C343" s="102"/>
      <c r="D343" s="102"/>
      <c r="E343" s="102"/>
      <c r="F343" s="103"/>
      <c r="G343" s="104"/>
      <c r="H343" s="105"/>
      <c r="I343" s="105"/>
    </row>
    <row r="344" spans="1:9">
      <c r="A344" s="106"/>
      <c r="B344" s="107"/>
      <c r="C344" s="107"/>
      <c r="D344" s="107"/>
      <c r="E344" s="107"/>
      <c r="F344" s="108"/>
      <c r="G344" s="109"/>
      <c r="H344" s="110"/>
      <c r="I344" s="110"/>
    </row>
  </sheetData>
  <autoFilter ref="A21:I341"/>
  <mergeCells count="21">
    <mergeCell ref="B2:F2"/>
    <mergeCell ref="B3:F4"/>
    <mergeCell ref="B5:F5"/>
    <mergeCell ref="H5:I5"/>
    <mergeCell ref="B6:F6"/>
    <mergeCell ref="H6:I7"/>
    <mergeCell ref="B7:F7"/>
    <mergeCell ref="A9:I9"/>
    <mergeCell ref="B11:B12"/>
    <mergeCell ref="C11:D11"/>
    <mergeCell ref="F11:G11"/>
    <mergeCell ref="C12:D12"/>
    <mergeCell ref="F12:G12"/>
    <mergeCell ref="A22:I22"/>
    <mergeCell ref="A339:I339"/>
    <mergeCell ref="B13:D13"/>
    <mergeCell ref="F13:G13"/>
    <mergeCell ref="B14:D14"/>
    <mergeCell ref="F14:G14"/>
    <mergeCell ref="A16:I16"/>
    <mergeCell ref="A18:I18"/>
  </mergeCells>
  <hyperlinks>
    <hyperlink ref="F12" r:id="rId1"/>
  </hyperlinks>
  <pageMargins left="0.7" right="0.7" top="0.75" bottom="0.75" header="0.3" footer="0.3"/>
  <pageSetup paperSize="9" scale="76" orientation="portrait" horizontalDpi="4294967295" verticalDpi="4294967295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K A E A A B Q S w M E F A A C A A g A O 4 g 2 U D r X j X y n A A A A + A A A A B I A H A B D b 2 5 m a W c v U G F j a 2 F n Z S 5 4 b W w g o h g A K K A U A A A A A A A A A A A A A A A A A A A A A A A A A A A A h Y + x D o I w F E V / h X S n r 6 1 K l D z K 4 C q J 0 W h c C V Z o h G J o E f 7 N w U / y F y R R 1 M 3 x n p z h 3 M f t j n F f l d 5 V N V b X J i K c M u I p k 9 V H b f K I t O 7 k z 0 k s c Z 1 m 5 z R X 3 i A b G / b 2 G J H C u U s I 0 H U d 7 S a 0 b n I Q j H E 4 J K t t V q g q J R 9 Z / 5 d 9 b a x L T a a I x P 0 r R g o a c D r j C 0 G n A U c Y M S b a f B U x F F O G 8 A N x 2 Z a u b Z R s W n + z Q x g n w v u F f A J Q S w M E F A A C A A g A O 4 g 2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D u I N l D / T u 8 P l w E A A N E C A A A T A B w A R m 9 y b X V s Y X M v U 2 V j d G l v b j E u b S C i G A A o o B Q A A A A A A A A A A A A A A A A A A A A A A A A A A A C N k c t K A z E Y h f e F v k M Y N y 2 M Q 6 d 4 A a U L q Y o X F K E V F 5 0 i a f u L Q z O J J B m p l C 5 0 o U J f Q N y I b + C F Y r 3 V V / j n j c x Y R w d R M J v A f 5 J z v p M o a G p f c F I Z 7 + 5 8 N p P N q H 0 q o U U m r C L B J 7 y z S I k w 0 N k M M Q s v o u P o B E f R G b 7 i E J + M t t R p A n N 2 h G w 3 h G j n l n 0 G T l l w D V y r n F W e 8 7 Y V S O V t + P s A h w t r 3 i K o t h Y H X r F Q L E y 6 H l 5 + O N 3 j j e t 0 m O p Y e Z v w k D G b a B l C 3 h 7 n J j C 7 F e O i Y 6 S f J N 3 a q o a g l E D b 6 z 5 v l a z x 8 X q v t k g 1 r X + Z 4 R W O 8 C 7 q R + c 4 M N d f o z 4 O C D 7 g j e E Y 4 X M s G p d h n F O l D V N o S 4 p A a F g B 2 j J l c j 9 w b F L 7 P L D A W K V J G Z W q F O P X v / n x w v i / f M Q l k Y / E F B j i 2 3 d M V V K u 9 o Q M y o K F A a 8 e H U A c 9 l 9 c u 9 u 1 K i K U T X A 2 a Q C G S x s H o q G j e z b p W m N X N 5 m 3 q A b t B 5 D S p h O N h 0 E D Z E q Z + l O Z T R T K j 1 L j Y s H M V 7 m e m X L i H m n F / c U L r + P f N G V u c R C d u m n P X j 6 b 8 f l / H n L + H V B L A Q I t A B Q A A g A I A D u I N l A 6 1 4 1 8 p w A A A P g A A A A S A A A A A A A A A A A A A A A A A A A A A A B D b 2 5 m a W c v U G F j a 2 F n Z S 5 4 b W x Q S w E C L Q A U A A I A C A A 7 i D Z Q D 8 r p q 6 Q A A A D p A A A A E w A A A A A A A A A A A A A A A A D z A A A A W 0 N v b n R l b n R f V H l w Z X N d L n h t b F B L A Q I t A B Q A A g A I A D u I N l D / T u 8 P l w E A A N E C A A A T A A A A A A A A A A A A A A A A A O Q B A A B G b 3 J t d W x h c y 9 T Z W N 0 a W 9 u M S 5 t U E s F B g A A A A A D A A M A w g A A A M g D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k c P A A A A A A A A J Q 8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z I l M j A l R D A l Q k E l R D A l Q j I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x I i A v P j x F b n R y e S B U e X B l P S J S Z W N v d m V y e V R h c m d l d F N o Z W V 0 I i B W Y W x 1 Z T 0 i c 9 C b 0 L j R g d G C M S I g L z 4 8 R W 5 0 c n k g V H l w Z T 0 i U m V j b 3 Z l c n l U Y X J n Z X R D b 2 x 1 b W 4 i I F Z h b H V l P S J s M S I g L z 4 8 R W 5 0 c n k g V H l w Z T 0 i U m V j b 3 Z l c n l U Y X J n Z X R S b 3 c i I F Z h b H V l P S J s M S I g L z 4 8 R W 5 0 c n k g V H l w Z T 0 i Q W R k Z W R U b 0 R h d G F N b 2 R l b C I g V m F s d W U 9 I m w w I i A v P j x F b n R y e S B U e X B l P S J G a W x s Q 2 9 1 b n Q i I F Z h b H V l P S J s M T Q z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w L T A x L T I x V D A 1 O j U y O j M 1 L j Y 5 M z c 5 M j h a I i A v P j x F b n R y e S B U e X B l P S J G a W x s Q 2 9 s d W 1 u V H l w Z X M i I F Z h b H V l P S J z Q m d j R k J R Q U R C U U E 9 I i A v P j x F b n R y e S B U e X B l P S J G a W x s Q 2 9 s d W 1 u T m F t Z X M i I F Z h b H V l P S J z W y Z x d W 9 0 O 1 N v d X J j Z S 5 O Y W 1 l J n F 1 b 3 Q 7 L C Z x d W 9 0 O 0 N v b H V t b j E m c X V v d D s s J n F 1 b 3 Q 7 Q 2 9 s d W 1 u N S Z x d W 9 0 O y w m c X V v d D t D b 2 x 1 b W 4 0 J n F 1 b 3 Q 7 L C Z x d W 9 0 O 0 N v b H V t b j c m c X V v d D s s J n F 1 b 3 Q 7 Q 2 9 s d W 1 u M j A m c X V v d D s s J n F 1 b 3 Q 7 Q 2 9 s d W 1 u M j E m c X V v d D s s J n F 1 b 3 Q 7 0 K H R g t C + 0 L v Q s d C 1 0 Y Y x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O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M i D Q u t C y L 9 C Y 0 L f Q v N C 1 0 L 3 Q t d C 9 0 L 3 R i 9 C 5 I N G C 0 L j Q v y 5 7 U 2 9 1 c m N l L k 5 h b W U s M H 0 m c X V v d D s s J n F 1 b 3 Q 7 U 2 V j d G l v b j E v M i D Q u t C y L 9 C Y 0 L f Q v N C 1 0 L 3 Q t d C 9 0 L 3 R i 9 C 5 I N G C 0 L j Q v y 5 7 Q 2 9 s d W 1 u M S w x f S Z x d W 9 0 O y w m c X V v d D t T Z W N 0 a W 9 u M S 8 y I N C 6 0 L I v 0 J j Q t 9 C 8 0 L X Q v d C 1 0 L 3 Q v d G L 0 L k g 0 Y L Q u N C / L n t D b 2 x 1 b W 4 1 L D J 9 J n F 1 b 3 Q 7 L C Z x d W 9 0 O 1 N l Y 3 R p b 2 4 x L z I g 0 L r Q s i / Q m N C 3 0 L z Q t d C 9 0 L X Q v d C 9 0 Y v Q u S D R g t C 4 0 L 8 u e 0 N v b H V t b j Q s M 3 0 m c X V v d D s s J n F 1 b 3 Q 7 U 2 V j d G l v b j E v M i D Q u t C y L 9 C Y 0 L f Q v N C 1 0 L 3 Q t d C 9 0 L 3 R i 9 C 5 I N G C 0 L j Q v y 5 7 Q 2 9 s d W 1 u N y w 0 f S Z x d W 9 0 O y w m c X V v d D t T Z W N 0 a W 9 u M S 8 y I N C 6 0 L I v 0 J j Q t 9 C 8 0 L X Q v d C 1 0 L 3 Q v d G L 0 L k g 0 Y L Q u N C / L n t D b 2 x 1 b W 4 y M C w 1 f S Z x d W 9 0 O y w m c X V v d D t T Z W N 0 a W 9 u M S 8 y I N C 6 0 L I v 0 J j Q t 9 C 8 0 L X Q v d C 1 0 L 3 Q v d G L 0 L k g 0 Y L Q u N C / L n t D b 2 x 1 b W 4 y M S w 2 f S Z x d W 9 0 O y w m c X V v d D t T Z W N 0 a W 9 u M S 8 y I N C 6 0 L I v 0 J j Q t 9 C 8 0 L X Q v d C 1 0 L 3 Q v d G L 0 L k g 0 Y L Q u N C / L n v Q o d G C 0 L 7 Q u 9 C x 0 L X R h j E s N 3 0 m c X V v d D t d L C Z x d W 9 0 O 0 N v b H V t b k N v d W 5 0 J n F 1 b 3 Q 7 O j g s J n F 1 b 3 Q 7 S 2 V 5 Q 2 9 s d W 1 u T m F t Z X M m c X V v d D s 6 W 1 0 s J n F 1 b 3 Q 7 Q 2 9 s d W 1 u S W R l b n R p d G l l c y Z x d W 9 0 O z p b J n F 1 b 3 Q 7 U 2 V j d G l v b j E v M i D Q u t C y L 9 C Y 0 L f Q v N C 1 0 L 3 Q t d C 9 0 L 3 R i 9 C 5 I N G C 0 L j Q v y 5 7 U 2 9 1 c m N l L k 5 h b W U s M H 0 m c X V v d D s s J n F 1 b 3 Q 7 U 2 V j d G l v b j E v M i D Q u t C y L 9 C Y 0 L f Q v N C 1 0 L 3 Q t d C 9 0 L 3 R i 9 C 5 I N G C 0 L j Q v y 5 7 Q 2 9 s d W 1 u M S w x f S Z x d W 9 0 O y w m c X V v d D t T Z W N 0 a W 9 u M S 8 y I N C 6 0 L I v 0 J j Q t 9 C 8 0 L X Q v d C 1 0 L 3 Q v d G L 0 L k g 0 Y L Q u N C / L n t D b 2 x 1 b W 4 1 L D J 9 J n F 1 b 3 Q 7 L C Z x d W 9 0 O 1 N l Y 3 R p b 2 4 x L z I g 0 L r Q s i / Q m N C 3 0 L z Q t d C 9 0 L X Q v d C 9 0 Y v Q u S D R g t C 4 0 L 8 u e 0 N v b H V t b j Q s M 3 0 m c X V v d D s s J n F 1 b 3 Q 7 U 2 V j d G l v b j E v M i D Q u t C y L 9 C Y 0 L f Q v N C 1 0 L 3 Q t d C 9 0 L 3 R i 9 C 5 I N G C 0 L j Q v y 5 7 Q 2 9 s d W 1 u N y w 0 f S Z x d W 9 0 O y w m c X V v d D t T Z W N 0 a W 9 u M S 8 y I N C 6 0 L I v 0 J j Q t 9 C 8 0 L X Q v d C 1 0 L 3 Q v d G L 0 L k g 0 Y L Q u N C / L n t D b 2 x 1 b W 4 y M C w 1 f S Z x d W 9 0 O y w m c X V v d D t T Z W N 0 a W 9 u M S 8 y I N C 6 0 L I v 0 J j Q t 9 C 8 0 L X Q v d C 1 0 L 3 Q v d G L 0 L k g 0 Y L Q u N C / L n t D b 2 x 1 b W 4 y M S w 2 f S Z x d W 9 0 O y w m c X V v d D t T Z W N 0 a W 9 u M S 8 y I N C 6 0 L I v 0 J j Q t 9 C 8 0 L X Q v d C 1 0 L 3 Q v d G L 0 L k g 0 Y L Q u N C / L n v Q o d G C 0 L 7 Q u 9 C x 0 L X R h j E s N 3 0 m c X V v d D t d L C Z x d W 9 0 O 1 J l b G F 0 a W 9 u c 2 h p c E l u Z m 8 m c X V v d D s 6 W 1 1 9 I i A v P j x F b n R y e S B U e X B l P S J O Y X Z p Z 2 F 0 a W 9 u U 3 R l c E 5 h b W U i I F Z h b H V l P S J z 0 J 3 Q s N C y 0 L j Q s 9 C w 0 Y b Q u N G P I i A v P j w v U 3 R h Y m x l R W 5 0 c m l l c z 4 8 L 0 l 0 Z W 0 + P E l 0 Z W 0 + P E l 0 Z W 1 M b 2 N h d G l v b j 4 8 S X R l b V R 5 c G U + R m 9 y b X V s Y T w v S X R l b V R 5 c G U + P E l 0 Z W 1 Q Y X R o P l N l Y 3 R p b 2 4 x L z I l M j A l R D A l Q k E l R D A l Q j I v J U Q w J T k 4 J U Q x J T g x J U Q x J T g y J U Q w J U J F J U Q x J T g 3 J U Q w J U J E J U Q w J U I 4 J U Q w J U J B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i U y M C V E M C V C Q S V E M C V C M i 8 y J T I w J U Q w J U J B J U Q w J U I y X 1 N o Z W V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i U y M C V E M C V C Q S V E M C V C M i 8 l R D A l O U Y l R D A l Q k U l R D A l Q j I l R D E l O E I l R D E l O D g l R D A l Q j U l R D A l Q k Q l R D A l Q k Q l R D E l O E I l R D A l Q j U l M j A l R D A l Q j c l R D A l Q j A l R D A l Q j M l R D A l Q k U l R D A l Q k I l R D A l Q k U l R D A l Q j I l R D A l Q k E l R D A l Q j g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J T I w J U Q w J U J B J U Q w J U I y L y V E M C U 5 O C V E M C V C N y V E M C V C Q y V E M C V C N S V E M C V C R C V E M C V C N S V E M C V C R C V E M C V C R C V E M S U 4 Q i V E M C V C O S U y M C V E M S U 4 M i V E M C V C O C V E M C V C R j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B l Z W K L O G B l R J r 8 i t Q e b r T l A A A A A A I A A A A A A A N m A A D A A A A A E A A A A C e 1 K w l h v i X L n J R o M 5 h a T 4 s A A A A A B I A A A K A A A A A Q A A A A q C / q K n G O P o g 5 1 Y m F D Q m x J l A A A A D Y U Y N R U F F F 6 Q 1 6 b c + w G 8 s M U 0 B d D E A a K q p V w 5 L o V E B P + 4 L h F W 9 v J z v E Z K U Q d Z e F f 0 p G t f 5 6 C q M G F 5 p I B F e h k 8 E 8 G h Z 7 U b 2 9 b t m 7 H b n N T d Y S m R Q A A A B d d D S i j Y s V 8 T 4 T P i O m Z i R S d o K b g A = = < / D a t a M a s h u p > 
</file>

<file path=customXml/itemProps1.xml><?xml version="1.0" encoding="utf-8"?>
<ds:datastoreItem xmlns:ds="http://schemas.openxmlformats.org/officeDocument/2006/customXml" ds:itemID="{542E7F3E-A3E6-40D8-9BD0-4FFB5D621E17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1 кв</vt:lpstr>
      <vt:lpstr>2 кв</vt:lpstr>
      <vt:lpstr>3 кв</vt:lpstr>
      <vt:lpstr>4 кв</vt:lpstr>
    </vt:vector>
  </TitlesOfParts>
  <Company>MoBIL 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Pozdnjakova</dc:creator>
  <cp:lastModifiedBy>Михеев Алексей Юрьевич</cp:lastModifiedBy>
  <cp:lastPrinted>2020-01-21T09:54:55Z</cp:lastPrinted>
  <dcterms:created xsi:type="dcterms:W3CDTF">2011-11-09T04:19:33Z</dcterms:created>
  <dcterms:modified xsi:type="dcterms:W3CDTF">2020-01-28T08:14:41Z</dcterms:modified>
</cp:coreProperties>
</file>